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tnkosi\Documents\WEBMASTER DOCUMENTS FILE 2022-2023\TENDERS 2022-23\"/>
    </mc:Choice>
  </mc:AlternateContent>
  <bookViews>
    <workbookView xWindow="0" yWindow="0" windowWidth="24000" windowHeight="9735" tabRatio="876" firstSheet="2" activeTab="4"/>
  </bookViews>
  <sheets>
    <sheet name="LINK LINE BOM" sheetId="26" state="hidden" r:id="rId1"/>
    <sheet name="LINK LINE BOMS" sheetId="28" state="hidden" r:id="rId2"/>
    <sheet name="1 P&amp;G" sheetId="31" r:id="rId3"/>
    <sheet name="2 MV transformers, etc" sheetId="32" r:id="rId4"/>
    <sheet name="3 MV overhead" sheetId="33" r:id="rId5"/>
    <sheet name="4 LV Overhead" sheetId="34" r:id="rId6"/>
    <sheet name="5 Overhead support" sheetId="35" r:id="rId7"/>
    <sheet name="6 House conn" sheetId="36" r:id="rId8"/>
    <sheet name="7 Dismantling" sheetId="38" r:id="rId9"/>
    <sheet name="Summary" sheetId="39" r:id="rId10"/>
  </sheets>
  <definedNames>
    <definedName name="_xlnm.Print_Area" localSheetId="2">'1 P&amp;G'!$B$1:$I$99</definedName>
    <definedName name="_xlnm.Print_Area" localSheetId="5">'4 LV Overhead'!$B$2:$L$261</definedName>
    <definedName name="_xlnm.Print_Area" localSheetId="6">'5 Overhead support'!$B$2:$L$195</definedName>
    <definedName name="_xlnm.Print_Area" localSheetId="7">'6 House conn'!$B$2:$L$56</definedName>
    <definedName name="_xlnm.Print_Area" localSheetId="8">'7 Dismantling'!$B$2:$I$24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1" i="35" l="1"/>
  <c r="G109" i="35"/>
  <c r="G235" i="33" l="1"/>
  <c r="F89" i="32"/>
  <c r="G247" i="34"/>
  <c r="G256" i="34" l="1"/>
  <c r="I53" i="31" l="1"/>
  <c r="G121" i="35" l="1"/>
  <c r="G125" i="35"/>
  <c r="G127" i="35"/>
  <c r="G19" i="26"/>
  <c r="G20" i="26"/>
  <c r="G21" i="26"/>
  <c r="G22" i="26"/>
  <c r="D29" i="26"/>
  <c r="G29" i="26" s="1"/>
  <c r="M29" i="26"/>
  <c r="G23" i="26"/>
  <c r="F29" i="26"/>
  <c r="D30" i="26"/>
  <c r="C30" i="26" s="1"/>
  <c r="M30" i="26"/>
  <c r="S30" i="26" s="1"/>
  <c r="F30" i="26"/>
  <c r="D31" i="26"/>
  <c r="F31" i="26"/>
  <c r="G31" i="26" s="1"/>
  <c r="M31" i="26"/>
  <c r="S31" i="26" s="1"/>
  <c r="D32" i="26"/>
  <c r="C32" i="26" s="1"/>
  <c r="M32" i="26"/>
  <c r="S32" i="26"/>
  <c r="F32" i="26"/>
  <c r="D33" i="26"/>
  <c r="M33" i="26"/>
  <c r="C33" i="26" s="1"/>
  <c r="S33" i="26"/>
  <c r="F33" i="26"/>
  <c r="G33" i="26" s="1"/>
  <c r="D34" i="26"/>
  <c r="M34" i="26"/>
  <c r="S34" i="26" s="1"/>
  <c r="F34" i="26"/>
  <c r="D35" i="26"/>
  <c r="M35" i="26"/>
  <c r="S35" i="26" s="1"/>
  <c r="F35" i="26"/>
  <c r="G35" i="26" s="1"/>
  <c r="D36" i="26"/>
  <c r="C36" i="26" s="1"/>
  <c r="M36" i="26"/>
  <c r="F36" i="26"/>
  <c r="D37" i="26"/>
  <c r="M37" i="26"/>
  <c r="S37" i="26"/>
  <c r="F37" i="26"/>
  <c r="G37" i="26" s="1"/>
  <c r="D38" i="26"/>
  <c r="C38" i="26" s="1"/>
  <c r="M38" i="26"/>
  <c r="F38" i="26"/>
  <c r="D39" i="26"/>
  <c r="M39" i="26"/>
  <c r="S39" i="26" s="1"/>
  <c r="F39" i="26"/>
  <c r="D41" i="26"/>
  <c r="M41" i="26"/>
  <c r="S41" i="26" s="1"/>
  <c r="F41" i="26"/>
  <c r="D42" i="26"/>
  <c r="G42" i="26" s="1"/>
  <c r="M42" i="26"/>
  <c r="S42" i="26" s="1"/>
  <c r="F42" i="26"/>
  <c r="D43" i="26"/>
  <c r="M43" i="26"/>
  <c r="F43" i="26"/>
  <c r="G43" i="26" s="1"/>
  <c r="S43" i="26"/>
  <c r="D44" i="26"/>
  <c r="M44" i="26"/>
  <c r="S44" i="26"/>
  <c r="F44" i="26"/>
  <c r="D45" i="26"/>
  <c r="M45" i="26"/>
  <c r="F45" i="26"/>
  <c r="D46" i="26"/>
  <c r="C46" i="26" s="1"/>
  <c r="M46" i="26"/>
  <c r="S46" i="26" s="1"/>
  <c r="F46" i="26"/>
  <c r="D47" i="26"/>
  <c r="M47" i="26"/>
  <c r="F47" i="26"/>
  <c r="D48" i="26"/>
  <c r="G48" i="26" s="1"/>
  <c r="M48" i="26"/>
  <c r="S48" i="26"/>
  <c r="F48" i="26"/>
  <c r="D49" i="26"/>
  <c r="C49" i="26" s="1"/>
  <c r="M49" i="26"/>
  <c r="S49" i="26"/>
  <c r="F49" i="26"/>
  <c r="D50" i="26"/>
  <c r="C50" i="26" s="1"/>
  <c r="M50" i="26"/>
  <c r="S50" i="26" s="1"/>
  <c r="F50" i="26"/>
  <c r="D51" i="26"/>
  <c r="M51" i="26"/>
  <c r="S51" i="26"/>
  <c r="F51" i="26"/>
  <c r="G51" i="26" s="1"/>
  <c r="D52" i="26"/>
  <c r="G52" i="26" s="1"/>
  <c r="M52" i="26"/>
  <c r="S52" i="26" s="1"/>
  <c r="F52" i="26"/>
  <c r="D53" i="26"/>
  <c r="M53" i="26"/>
  <c r="S53" i="26"/>
  <c r="F53" i="26"/>
  <c r="D54" i="26"/>
  <c r="G54" i="26" s="1"/>
  <c r="M54" i="26"/>
  <c r="S54" i="26" s="1"/>
  <c r="F54" i="26"/>
  <c r="D55" i="26"/>
  <c r="M55" i="26"/>
  <c r="F55" i="26"/>
  <c r="D56" i="26"/>
  <c r="C56" i="26" s="1"/>
  <c r="G56" i="26"/>
  <c r="M56" i="26"/>
  <c r="S56" i="26" s="1"/>
  <c r="F56" i="26"/>
  <c r="D57" i="26"/>
  <c r="M57" i="26"/>
  <c r="S57" i="26"/>
  <c r="F57" i="26"/>
  <c r="D58" i="26"/>
  <c r="G58" i="26" s="1"/>
  <c r="M58" i="26"/>
  <c r="S58" i="26" s="1"/>
  <c r="F58" i="26"/>
  <c r="D63" i="26"/>
  <c r="M63" i="26"/>
  <c r="S63" i="26" s="1"/>
  <c r="F63" i="26"/>
  <c r="D64" i="26"/>
  <c r="M64" i="26"/>
  <c r="S64" i="26" s="1"/>
  <c r="F64" i="26"/>
  <c r="G64" i="26" s="1"/>
  <c r="D65" i="26"/>
  <c r="G65" i="26" s="1"/>
  <c r="M65" i="26"/>
  <c r="S65" i="26"/>
  <c r="F65" i="26"/>
  <c r="D66" i="26"/>
  <c r="M66" i="26"/>
  <c r="S66" i="26"/>
  <c r="F66" i="26"/>
  <c r="D67" i="26"/>
  <c r="M67" i="26"/>
  <c r="F67" i="26"/>
  <c r="G67" i="26" s="1"/>
  <c r="D68" i="26"/>
  <c r="M68" i="26"/>
  <c r="S68" i="26"/>
  <c r="F68" i="26"/>
  <c r="D69" i="26"/>
  <c r="M69" i="26"/>
  <c r="S69" i="26" s="1"/>
  <c r="F69" i="26"/>
  <c r="D70" i="26"/>
  <c r="M70" i="26"/>
  <c r="C70" i="26" s="1"/>
  <c r="S70" i="26"/>
  <c r="F70" i="26"/>
  <c r="D71" i="26"/>
  <c r="M71" i="26"/>
  <c r="S71" i="26" s="1"/>
  <c r="F71" i="26"/>
  <c r="D72" i="26"/>
  <c r="M72" i="26"/>
  <c r="S72" i="26" s="1"/>
  <c r="F72" i="26"/>
  <c r="D73" i="26"/>
  <c r="M73" i="26"/>
  <c r="S73" i="26" s="1"/>
  <c r="F73" i="26"/>
  <c r="D74" i="26"/>
  <c r="M74" i="26"/>
  <c r="C74" i="26" s="1"/>
  <c r="S74" i="26"/>
  <c r="F74" i="26"/>
  <c r="D75" i="26"/>
  <c r="M75" i="26"/>
  <c r="S75" i="26" s="1"/>
  <c r="F75" i="26"/>
  <c r="D76" i="26"/>
  <c r="M76" i="26"/>
  <c r="S76" i="26" s="1"/>
  <c r="F76" i="26"/>
  <c r="G76" i="26" s="1"/>
  <c r="D77" i="26"/>
  <c r="M77" i="26"/>
  <c r="S77" i="26" s="1"/>
  <c r="F77" i="26"/>
  <c r="D78" i="26"/>
  <c r="M78" i="26"/>
  <c r="F78" i="26"/>
  <c r="G78" i="26"/>
  <c r="D79" i="26"/>
  <c r="C79" i="26" s="1"/>
  <c r="M79" i="26"/>
  <c r="S79" i="26" s="1"/>
  <c r="F79" i="26"/>
  <c r="D80" i="26"/>
  <c r="F80" i="26"/>
  <c r="M80" i="26"/>
  <c r="S80" i="26"/>
  <c r="D81" i="26"/>
  <c r="C81" i="26" s="1"/>
  <c r="M81" i="26"/>
  <c r="F81" i="26"/>
  <c r="D82" i="26"/>
  <c r="M82" i="26"/>
  <c r="S82" i="26" s="1"/>
  <c r="F82" i="26"/>
  <c r="D83" i="26"/>
  <c r="F83" i="26"/>
  <c r="M83" i="26"/>
  <c r="S83" i="26" s="1"/>
  <c r="D84" i="26"/>
  <c r="G84" i="26" s="1"/>
  <c r="M84" i="26"/>
  <c r="S84" i="26" s="1"/>
  <c r="F84" i="26"/>
  <c r="D85" i="26"/>
  <c r="C85" i="26" s="1"/>
  <c r="M85" i="26"/>
  <c r="S85" i="26" s="1"/>
  <c r="F85" i="26"/>
  <c r="D86" i="26"/>
  <c r="M86" i="26"/>
  <c r="S86" i="26" s="1"/>
  <c r="F86" i="26"/>
  <c r="D87" i="26"/>
  <c r="M87" i="26"/>
  <c r="S87" i="26" s="1"/>
  <c r="F87" i="26"/>
  <c r="D88" i="26"/>
  <c r="M88" i="26"/>
  <c r="S88" i="26" s="1"/>
  <c r="F88" i="26"/>
  <c r="D89" i="26"/>
  <c r="M89" i="26"/>
  <c r="F89" i="26"/>
  <c r="G89" i="26"/>
  <c r="D90" i="26"/>
  <c r="M90" i="26"/>
  <c r="C90" i="26" s="1"/>
  <c r="F90" i="26"/>
  <c r="D91" i="26"/>
  <c r="M91" i="26"/>
  <c r="S91" i="26" s="1"/>
  <c r="F91" i="26"/>
  <c r="D92" i="26"/>
  <c r="M92" i="26"/>
  <c r="F92" i="26"/>
  <c r="D93" i="26"/>
  <c r="M93" i="26"/>
  <c r="S93" i="26" s="1"/>
  <c r="F93" i="26"/>
  <c r="D94" i="26"/>
  <c r="M94" i="26"/>
  <c r="S94" i="26" s="1"/>
  <c r="F94" i="26"/>
  <c r="D95" i="26"/>
  <c r="G95" i="26" s="1"/>
  <c r="M95" i="26"/>
  <c r="S95" i="26" s="1"/>
  <c r="F95" i="26"/>
  <c r="D96" i="26"/>
  <c r="M96" i="26"/>
  <c r="S96" i="26" s="1"/>
  <c r="F96" i="26"/>
  <c r="D97" i="26"/>
  <c r="F97" i="26"/>
  <c r="M97" i="26"/>
  <c r="D98" i="26"/>
  <c r="G98" i="26" s="1"/>
  <c r="M98" i="26"/>
  <c r="S98" i="26" s="1"/>
  <c r="F98" i="26"/>
  <c r="D99" i="26"/>
  <c r="C99" i="26" s="1"/>
  <c r="M99" i="26"/>
  <c r="S99" i="26" s="1"/>
  <c r="F99" i="26"/>
  <c r="D100" i="26"/>
  <c r="M100" i="26"/>
  <c r="S100" i="26" s="1"/>
  <c r="F100" i="26"/>
  <c r="D101" i="26"/>
  <c r="C101" i="26" s="1"/>
  <c r="M101" i="26"/>
  <c r="F101" i="26"/>
  <c r="D102" i="26"/>
  <c r="M102" i="26"/>
  <c r="S102" i="26" s="1"/>
  <c r="F102" i="26"/>
  <c r="D103" i="26"/>
  <c r="G103" i="26" s="1"/>
  <c r="M103" i="26"/>
  <c r="S103" i="26" s="1"/>
  <c r="F103" i="26"/>
  <c r="D104" i="26"/>
  <c r="M104" i="26"/>
  <c r="F104" i="26"/>
  <c r="D105" i="26"/>
  <c r="G105" i="26" s="1"/>
  <c r="M105" i="26"/>
  <c r="S105" i="26" s="1"/>
  <c r="F105" i="26"/>
  <c r="D110" i="26"/>
  <c r="M110" i="26"/>
  <c r="S110" i="26" s="1"/>
  <c r="F110" i="26"/>
  <c r="D111" i="26"/>
  <c r="G111" i="26" s="1"/>
  <c r="M111" i="26"/>
  <c r="S111" i="26" s="1"/>
  <c r="F111" i="26"/>
  <c r="D112" i="26"/>
  <c r="M112" i="26"/>
  <c r="S112" i="26" s="1"/>
  <c r="F112" i="26"/>
  <c r="D113" i="26"/>
  <c r="F113" i="26"/>
  <c r="G113" i="26" s="1"/>
  <c r="M113" i="26"/>
  <c r="S113" i="26" s="1"/>
  <c r="D115" i="26"/>
  <c r="M115" i="26"/>
  <c r="S115" i="26" s="1"/>
  <c r="F115" i="26"/>
  <c r="D116" i="26"/>
  <c r="M116" i="26"/>
  <c r="S116" i="26" s="1"/>
  <c r="F116" i="26"/>
  <c r="D117" i="26"/>
  <c r="M117" i="26"/>
  <c r="S117" i="26" s="1"/>
  <c r="F117" i="26"/>
  <c r="D118" i="26"/>
  <c r="M118" i="26"/>
  <c r="F118" i="26"/>
  <c r="G118" i="26" s="1"/>
  <c r="D119" i="26"/>
  <c r="M119" i="26"/>
  <c r="S119" i="26" s="1"/>
  <c r="F119" i="26"/>
  <c r="D120" i="26"/>
  <c r="M120" i="26"/>
  <c r="S120" i="26"/>
  <c r="F120" i="26"/>
  <c r="D122" i="26"/>
  <c r="G122" i="26" s="1"/>
  <c r="M122" i="26"/>
  <c r="S122" i="26"/>
  <c r="F122" i="26"/>
  <c r="D123" i="26"/>
  <c r="M123" i="26"/>
  <c r="S123" i="26"/>
  <c r="F123" i="26"/>
  <c r="D124" i="26"/>
  <c r="G124" i="26" s="1"/>
  <c r="M124" i="26"/>
  <c r="S124" i="26"/>
  <c r="F124" i="26"/>
  <c r="D125" i="26"/>
  <c r="M125" i="26"/>
  <c r="S125" i="26"/>
  <c r="F125" i="26"/>
  <c r="D126" i="26"/>
  <c r="C126" i="26" s="1"/>
  <c r="M126" i="26"/>
  <c r="S126" i="26"/>
  <c r="F126" i="26"/>
  <c r="D127" i="26"/>
  <c r="M127" i="26"/>
  <c r="F127" i="26"/>
  <c r="D129" i="26"/>
  <c r="M129" i="26"/>
  <c r="S129" i="26" s="1"/>
  <c r="F129" i="26"/>
  <c r="D130" i="26"/>
  <c r="M130" i="26"/>
  <c r="S130" i="26" s="1"/>
  <c r="F130" i="26"/>
  <c r="G130" i="26" s="1"/>
  <c r="D131" i="26"/>
  <c r="G131" i="26" s="1"/>
  <c r="M131" i="26"/>
  <c r="C131" i="26" s="1"/>
  <c r="F131" i="26"/>
  <c r="D132" i="26"/>
  <c r="M132" i="26"/>
  <c r="S132" i="26" s="1"/>
  <c r="F132" i="26"/>
  <c r="D133" i="26"/>
  <c r="M133" i="26"/>
  <c r="S133" i="26" s="1"/>
  <c r="F133" i="26"/>
  <c r="D135" i="26"/>
  <c r="C135" i="26" s="1"/>
  <c r="M135" i="26"/>
  <c r="S135" i="26"/>
  <c r="F135" i="26"/>
  <c r="D136" i="26"/>
  <c r="M136" i="26"/>
  <c r="S136" i="26"/>
  <c r="F136" i="26"/>
  <c r="D137" i="26"/>
  <c r="G137" i="26" s="1"/>
  <c r="F137" i="26"/>
  <c r="M137" i="26"/>
  <c r="D138" i="26"/>
  <c r="M138" i="26"/>
  <c r="F138" i="26"/>
  <c r="D139" i="26"/>
  <c r="M139" i="26"/>
  <c r="C139" i="26" s="1"/>
  <c r="F139" i="26"/>
  <c r="D141" i="26"/>
  <c r="M141" i="26"/>
  <c r="S141" i="26" s="1"/>
  <c r="F141" i="26"/>
  <c r="D142" i="26"/>
  <c r="M142" i="26"/>
  <c r="S142" i="26" s="1"/>
  <c r="F142" i="26"/>
  <c r="D143" i="26"/>
  <c r="M143" i="26"/>
  <c r="S143" i="26" s="1"/>
  <c r="F143" i="26"/>
  <c r="D144" i="26"/>
  <c r="M144" i="26"/>
  <c r="S144" i="26" s="1"/>
  <c r="F144" i="26"/>
  <c r="D145" i="26"/>
  <c r="F145" i="26"/>
  <c r="M145" i="26"/>
  <c r="S145" i="26" s="1"/>
  <c r="D150" i="26"/>
  <c r="C150" i="26" s="1"/>
  <c r="M150" i="26"/>
  <c r="S150" i="26" s="1"/>
  <c r="F150" i="26"/>
  <c r="D151" i="26"/>
  <c r="M151" i="26"/>
  <c r="F151" i="26"/>
  <c r="D152" i="26"/>
  <c r="M152" i="26"/>
  <c r="F152" i="26"/>
  <c r="G152" i="26" s="1"/>
  <c r="D153" i="26"/>
  <c r="G153" i="26" s="1"/>
  <c r="F153" i="26"/>
  <c r="M153" i="26"/>
  <c r="D154" i="26"/>
  <c r="F154" i="26"/>
  <c r="M154" i="26"/>
  <c r="S154" i="26"/>
  <c r="D155" i="26"/>
  <c r="M155" i="26"/>
  <c r="S155" i="26" s="1"/>
  <c r="F155" i="26"/>
  <c r="D156" i="26"/>
  <c r="M156" i="26"/>
  <c r="S156" i="26"/>
  <c r="F156" i="26"/>
  <c r="D157" i="26"/>
  <c r="F157" i="26"/>
  <c r="M157" i="26"/>
  <c r="S157" i="26" s="1"/>
  <c r="D158" i="26"/>
  <c r="C158" i="26" s="1"/>
  <c r="M158" i="26"/>
  <c r="F158" i="26"/>
  <c r="D159" i="26"/>
  <c r="G159" i="26" s="1"/>
  <c r="M159" i="26"/>
  <c r="S159" i="26" s="1"/>
  <c r="F159" i="26"/>
  <c r="D160" i="26"/>
  <c r="M160" i="26"/>
  <c r="S160" i="26" s="1"/>
  <c r="F160" i="26"/>
  <c r="D161" i="26"/>
  <c r="M161" i="26"/>
  <c r="S161" i="26" s="1"/>
  <c r="F161" i="26"/>
  <c r="D162" i="26"/>
  <c r="M162" i="26"/>
  <c r="F162" i="26"/>
  <c r="D164" i="26"/>
  <c r="M164" i="26"/>
  <c r="F164" i="26"/>
  <c r="D165" i="26"/>
  <c r="C165" i="26" s="1"/>
  <c r="M165" i="26"/>
  <c r="S165" i="26" s="1"/>
  <c r="F165" i="26"/>
  <c r="D166" i="26"/>
  <c r="M166" i="26"/>
  <c r="S166" i="26"/>
  <c r="F166" i="26"/>
  <c r="G166" i="26" s="1"/>
  <c r="D167" i="26"/>
  <c r="G167" i="26" s="1"/>
  <c r="M167" i="26"/>
  <c r="S167" i="26" s="1"/>
  <c r="F167" i="26"/>
  <c r="D168" i="26"/>
  <c r="M168" i="26"/>
  <c r="F168" i="26"/>
  <c r="D169" i="26"/>
  <c r="C169" i="26" s="1"/>
  <c r="M169" i="26"/>
  <c r="S169" i="26" s="1"/>
  <c r="F169" i="26"/>
  <c r="D170" i="26"/>
  <c r="M170" i="26"/>
  <c r="S170" i="26" s="1"/>
  <c r="F170" i="26"/>
  <c r="G170" i="26" s="1"/>
  <c r="D171" i="26"/>
  <c r="F171" i="26"/>
  <c r="M171" i="26"/>
  <c r="S171" i="26" s="1"/>
  <c r="D172" i="26"/>
  <c r="C172" i="26" s="1"/>
  <c r="M172" i="26"/>
  <c r="S172" i="26" s="1"/>
  <c r="F172" i="26"/>
  <c r="D173" i="26"/>
  <c r="C173" i="26" s="1"/>
  <c r="M173" i="26"/>
  <c r="S173" i="26" s="1"/>
  <c r="F173" i="26"/>
  <c r="D174" i="26"/>
  <c r="C174" i="26" s="1"/>
  <c r="M174" i="26"/>
  <c r="S174" i="26" s="1"/>
  <c r="F174" i="26"/>
  <c r="D175" i="26"/>
  <c r="G175" i="26" s="1"/>
  <c r="M175" i="26"/>
  <c r="S175" i="26" s="1"/>
  <c r="F175" i="26"/>
  <c r="D176" i="26"/>
  <c r="M176" i="26"/>
  <c r="S176" i="26" s="1"/>
  <c r="F176" i="26"/>
  <c r="D177" i="26"/>
  <c r="M177" i="26"/>
  <c r="F177" i="26"/>
  <c r="G177" i="26" s="1"/>
  <c r="D178" i="26"/>
  <c r="M178" i="26"/>
  <c r="S178" i="26"/>
  <c r="F178" i="26"/>
  <c r="D179" i="26"/>
  <c r="M179" i="26"/>
  <c r="S179" i="26"/>
  <c r="F179" i="26"/>
  <c r="D180" i="26"/>
  <c r="M180" i="26"/>
  <c r="S180" i="26"/>
  <c r="F180" i="26"/>
  <c r="D181" i="26"/>
  <c r="M181" i="26"/>
  <c r="S181" i="26"/>
  <c r="F181" i="26"/>
  <c r="G181" i="26" s="1"/>
  <c r="D182" i="26"/>
  <c r="M182" i="26"/>
  <c r="S182" i="26"/>
  <c r="F182" i="26"/>
  <c r="D184" i="26"/>
  <c r="M184" i="26"/>
  <c r="S184" i="26"/>
  <c r="F184" i="26"/>
  <c r="G184" i="26" s="1"/>
  <c r="D185" i="26"/>
  <c r="C185" i="26" s="1"/>
  <c r="M185" i="26"/>
  <c r="F185" i="26"/>
  <c r="D187" i="26"/>
  <c r="M187" i="26"/>
  <c r="S187" i="26"/>
  <c r="F187" i="26"/>
  <c r="G187" i="26" s="1"/>
  <c r="D188" i="26"/>
  <c r="G188" i="26" s="1"/>
  <c r="M188" i="26"/>
  <c r="S188" i="26" s="1"/>
  <c r="F188" i="26"/>
  <c r="D193" i="26"/>
  <c r="G193" i="26" s="1"/>
  <c r="F193" i="26"/>
  <c r="M193" i="26"/>
  <c r="D194" i="26"/>
  <c r="M194" i="26"/>
  <c r="S194" i="26" s="1"/>
  <c r="F194" i="26"/>
  <c r="G194" i="26" s="1"/>
  <c r="D195" i="26"/>
  <c r="M195" i="26"/>
  <c r="S195" i="26" s="1"/>
  <c r="F195" i="26"/>
  <c r="D196" i="26"/>
  <c r="M196" i="26"/>
  <c r="S196" i="26" s="1"/>
  <c r="F196" i="26"/>
  <c r="D197" i="26"/>
  <c r="C197" i="26" s="1"/>
  <c r="M197" i="26"/>
  <c r="S197" i="26" s="1"/>
  <c r="F197" i="26"/>
  <c r="D198" i="26"/>
  <c r="M198" i="26"/>
  <c r="S198" i="26" s="1"/>
  <c r="F198" i="26"/>
  <c r="D199" i="26"/>
  <c r="M199" i="26"/>
  <c r="S199" i="26" s="1"/>
  <c r="F199" i="26"/>
  <c r="D200" i="26"/>
  <c r="G200" i="26" s="1"/>
  <c r="M200" i="26"/>
  <c r="S200" i="26" s="1"/>
  <c r="F200" i="26"/>
  <c r="D201" i="26"/>
  <c r="C201" i="26" s="1"/>
  <c r="M201" i="26"/>
  <c r="F201" i="26"/>
  <c r="D202" i="26"/>
  <c r="M202" i="26"/>
  <c r="S202" i="26" s="1"/>
  <c r="F202" i="26"/>
  <c r="D203" i="26"/>
  <c r="M203" i="26"/>
  <c r="S203" i="26" s="1"/>
  <c r="F203" i="26"/>
  <c r="D204" i="26"/>
  <c r="M204" i="26"/>
  <c r="S204" i="26" s="1"/>
  <c r="F204" i="26"/>
  <c r="D205" i="26"/>
  <c r="G205" i="26" s="1"/>
  <c r="M205" i="26"/>
  <c r="S205" i="26" s="1"/>
  <c r="F205" i="26"/>
  <c r="D206" i="26"/>
  <c r="G206" i="26" s="1"/>
  <c r="M206" i="26"/>
  <c r="F206" i="26"/>
  <c r="D208" i="26"/>
  <c r="M208" i="26"/>
  <c r="S208" i="26" s="1"/>
  <c r="F208" i="26"/>
  <c r="G208" i="26" s="1"/>
  <c r="D209" i="26"/>
  <c r="M209" i="26"/>
  <c r="S209" i="26" s="1"/>
  <c r="F209" i="26"/>
  <c r="D210" i="26"/>
  <c r="F210" i="26"/>
  <c r="M210" i="26"/>
  <c r="S210" i="26" s="1"/>
  <c r="D211" i="26"/>
  <c r="G211" i="26" s="1"/>
  <c r="M211" i="26"/>
  <c r="S211" i="26" s="1"/>
  <c r="F211" i="26"/>
  <c r="D212" i="26"/>
  <c r="M212" i="26"/>
  <c r="F212" i="26"/>
  <c r="D213" i="26"/>
  <c r="M213" i="26"/>
  <c r="F213" i="26"/>
  <c r="G213" i="26" s="1"/>
  <c r="D214" i="26"/>
  <c r="C214" i="26" s="1"/>
  <c r="M214" i="26"/>
  <c r="F214" i="26"/>
  <c r="D215" i="26"/>
  <c r="M215" i="26"/>
  <c r="S215" i="26" s="1"/>
  <c r="F215" i="26"/>
  <c r="D217" i="26"/>
  <c r="C217" i="26" s="1"/>
  <c r="M217" i="26"/>
  <c r="S217" i="26" s="1"/>
  <c r="F217" i="26"/>
  <c r="D218" i="26"/>
  <c r="G218" i="26" s="1"/>
  <c r="M218" i="26"/>
  <c r="S218" i="26" s="1"/>
  <c r="F218" i="26"/>
  <c r="D219" i="26"/>
  <c r="M219" i="26"/>
  <c r="S219" i="26" s="1"/>
  <c r="F219" i="26"/>
  <c r="D220" i="26"/>
  <c r="M220" i="26"/>
  <c r="S220" i="26" s="1"/>
  <c r="F220" i="26"/>
  <c r="D221" i="26"/>
  <c r="M221" i="26"/>
  <c r="F221" i="26"/>
  <c r="G221" i="26" s="1"/>
  <c r="D222" i="26"/>
  <c r="C222" i="26" s="1"/>
  <c r="M222" i="26"/>
  <c r="S222" i="26" s="1"/>
  <c r="F222" i="26"/>
  <c r="D223" i="26"/>
  <c r="M223" i="26"/>
  <c r="S223" i="26"/>
  <c r="F223" i="26"/>
  <c r="D224" i="26"/>
  <c r="C224" i="26" s="1"/>
  <c r="M224" i="26"/>
  <c r="S224" i="26" s="1"/>
  <c r="F224" i="26"/>
  <c r="D225" i="26"/>
  <c r="F225" i="26"/>
  <c r="M225" i="26"/>
  <c r="S225" i="26" s="1"/>
  <c r="D226" i="26"/>
  <c r="C226" i="26" s="1"/>
  <c r="M226" i="26"/>
  <c r="S226" i="26" s="1"/>
  <c r="F226" i="26"/>
  <c r="D227" i="26"/>
  <c r="M227" i="26"/>
  <c r="S227" i="26" s="1"/>
  <c r="F227" i="26"/>
  <c r="D228" i="26"/>
  <c r="F228" i="26"/>
  <c r="M228" i="26"/>
  <c r="S228" i="26" s="1"/>
  <c r="D229" i="26"/>
  <c r="G229" i="26" s="1"/>
  <c r="M229" i="26"/>
  <c r="F229" i="26"/>
  <c r="D230" i="26"/>
  <c r="C230" i="26" s="1"/>
  <c r="M230" i="26"/>
  <c r="S230" i="26" s="1"/>
  <c r="F230" i="26"/>
  <c r="D231" i="26"/>
  <c r="G231" i="26" s="1"/>
  <c r="M231" i="26"/>
  <c r="S231" i="26" s="1"/>
  <c r="F231" i="26"/>
  <c r="D232" i="26"/>
  <c r="C232" i="26" s="1"/>
  <c r="M232" i="26"/>
  <c r="S232" i="26" s="1"/>
  <c r="F232" i="26"/>
  <c r="D233" i="26"/>
  <c r="M233" i="26"/>
  <c r="F233" i="26"/>
  <c r="D234" i="26"/>
  <c r="C234" i="26" s="1"/>
  <c r="M234" i="26"/>
  <c r="S234" i="26" s="1"/>
  <c r="F234" i="26"/>
  <c r="D239" i="26"/>
  <c r="G239" i="26" s="1"/>
  <c r="M239" i="26"/>
  <c r="S239" i="26" s="1"/>
  <c r="F239" i="26"/>
  <c r="D240" i="26"/>
  <c r="F240" i="26"/>
  <c r="G240" i="26" s="1"/>
  <c r="M240" i="26"/>
  <c r="S240" i="26" s="1"/>
  <c r="D241" i="26"/>
  <c r="G241" i="26" s="1"/>
  <c r="F241" i="26"/>
  <c r="M241" i="26"/>
  <c r="S241" i="26" s="1"/>
  <c r="D242" i="26"/>
  <c r="M242" i="26"/>
  <c r="C242" i="26" s="1"/>
  <c r="S242" i="26"/>
  <c r="F242" i="26"/>
  <c r="D243" i="26"/>
  <c r="M243" i="26"/>
  <c r="S243" i="26" s="1"/>
  <c r="F243" i="26"/>
  <c r="D244" i="26"/>
  <c r="M244" i="26"/>
  <c r="S244" i="26" s="1"/>
  <c r="C244" i="26"/>
  <c r="F244" i="26"/>
  <c r="D245" i="26"/>
  <c r="M245" i="26"/>
  <c r="S245" i="26" s="1"/>
  <c r="F245" i="26"/>
  <c r="D246" i="26"/>
  <c r="M246" i="26"/>
  <c r="S246" i="26" s="1"/>
  <c r="F246" i="26"/>
  <c r="G246" i="26" s="1"/>
  <c r="D247" i="26"/>
  <c r="C247" i="26"/>
  <c r="M247" i="26"/>
  <c r="S247" i="26" s="1"/>
  <c r="F247" i="26"/>
  <c r="D248" i="26"/>
  <c r="M248" i="26"/>
  <c r="C248" i="26" s="1"/>
  <c r="S248" i="26"/>
  <c r="F248" i="26"/>
  <c r="D249" i="26"/>
  <c r="F249" i="26"/>
  <c r="M249" i="26"/>
  <c r="S249" i="26"/>
  <c r="D250" i="26"/>
  <c r="F250" i="26"/>
  <c r="M250" i="26"/>
  <c r="S250" i="26" s="1"/>
  <c r="D251" i="26"/>
  <c r="G251" i="26" s="1"/>
  <c r="M251" i="26"/>
  <c r="F251" i="26"/>
  <c r="D252" i="26"/>
  <c r="M252" i="26"/>
  <c r="C252" i="26" s="1"/>
  <c r="F252" i="26"/>
  <c r="G252" i="26" s="1"/>
  <c r="D253" i="26"/>
  <c r="M253" i="26"/>
  <c r="S253" i="26" s="1"/>
  <c r="F253" i="26"/>
  <c r="D254" i="26"/>
  <c r="M254" i="26"/>
  <c r="C254" i="26" s="1"/>
  <c r="S254" i="26"/>
  <c r="F254" i="26"/>
  <c r="G254" i="26" s="1"/>
  <c r="D255" i="26"/>
  <c r="C255" i="26" s="1"/>
  <c r="M255" i="26"/>
  <c r="S255" i="26"/>
  <c r="F255" i="26"/>
  <c r="D256" i="26"/>
  <c r="C256" i="26" s="1"/>
  <c r="M256" i="26"/>
  <c r="S256" i="26" s="1"/>
  <c r="F256" i="26"/>
  <c r="D257" i="26"/>
  <c r="M257" i="26"/>
  <c r="S257" i="26" s="1"/>
  <c r="F257" i="26"/>
  <c r="D258" i="26"/>
  <c r="M258" i="26"/>
  <c r="S258" i="26" s="1"/>
  <c r="F258" i="26"/>
  <c r="G258" i="26" s="1"/>
  <c r="D259" i="26"/>
  <c r="M259" i="26"/>
  <c r="F259" i="26"/>
  <c r="D261" i="26"/>
  <c r="F261" i="26"/>
  <c r="G261" i="26" s="1"/>
  <c r="M261" i="26"/>
  <c r="S261" i="26"/>
  <c r="D262" i="26"/>
  <c r="F262" i="26"/>
  <c r="M262" i="26"/>
  <c r="S262" i="26" s="1"/>
  <c r="D263" i="26"/>
  <c r="M263" i="26"/>
  <c r="S263" i="26"/>
  <c r="F263" i="26"/>
  <c r="G263" i="26" s="1"/>
  <c r="D264" i="26"/>
  <c r="M264" i="26"/>
  <c r="S264" i="26" s="1"/>
  <c r="F264" i="26"/>
  <c r="D265" i="26"/>
  <c r="F265" i="26"/>
  <c r="G265" i="26"/>
  <c r="M265" i="26"/>
  <c r="S265" i="26" s="1"/>
  <c r="D266" i="26"/>
  <c r="M266" i="26"/>
  <c r="F266" i="26"/>
  <c r="D268" i="26"/>
  <c r="M268" i="26"/>
  <c r="S268" i="26"/>
  <c r="F268" i="26"/>
  <c r="G268" i="26" s="1"/>
  <c r="D269" i="26"/>
  <c r="G269" i="26" s="1"/>
  <c r="M269" i="26"/>
  <c r="S269" i="26" s="1"/>
  <c r="F269" i="26"/>
  <c r="D270" i="26"/>
  <c r="M270" i="26"/>
  <c r="S270" i="26"/>
  <c r="F270" i="26"/>
  <c r="D271" i="26"/>
  <c r="C271" i="26" s="1"/>
  <c r="M271" i="26"/>
  <c r="S271" i="26" s="1"/>
  <c r="F271" i="26"/>
  <c r="D272" i="26"/>
  <c r="F272" i="26"/>
  <c r="G272" i="26"/>
  <c r="M272" i="26"/>
  <c r="S272" i="26"/>
  <c r="D273" i="26"/>
  <c r="M273" i="26"/>
  <c r="S273" i="26" s="1"/>
  <c r="F273" i="26"/>
  <c r="D281" i="26"/>
  <c r="M281" i="26"/>
  <c r="S281" i="26" s="1"/>
  <c r="F281" i="26"/>
  <c r="D282" i="26"/>
  <c r="G282" i="26" s="1"/>
  <c r="F282" i="26"/>
  <c r="M282" i="26"/>
  <c r="S282" i="26" s="1"/>
  <c r="D283" i="26"/>
  <c r="M283" i="26"/>
  <c r="S283" i="26" s="1"/>
  <c r="F283" i="26"/>
  <c r="D284" i="26"/>
  <c r="M284" i="26"/>
  <c r="S284" i="26" s="1"/>
  <c r="F284" i="26"/>
  <c r="D285" i="26"/>
  <c r="M285" i="26"/>
  <c r="S285" i="26" s="1"/>
  <c r="F285" i="26"/>
  <c r="D286" i="26"/>
  <c r="C286" i="26" s="1"/>
  <c r="M286" i="26"/>
  <c r="S286" i="26" s="1"/>
  <c r="F286" i="26"/>
  <c r="D287" i="26"/>
  <c r="M287" i="26"/>
  <c r="F287" i="26"/>
  <c r="D288" i="26"/>
  <c r="M288" i="26"/>
  <c r="S288" i="26" s="1"/>
  <c r="F288" i="26"/>
  <c r="G288" i="26" s="1"/>
  <c r="D289" i="26"/>
  <c r="F289" i="26"/>
  <c r="M289" i="26"/>
  <c r="S289" i="26" s="1"/>
  <c r="D290" i="26"/>
  <c r="F290" i="26"/>
  <c r="M290" i="26"/>
  <c r="S290" i="26" s="1"/>
  <c r="D29" i="28"/>
  <c r="M29" i="28"/>
  <c r="D30" i="28"/>
  <c r="M30" i="28"/>
  <c r="D31" i="28"/>
  <c r="M31" i="28"/>
  <c r="D32" i="28"/>
  <c r="M32" i="28"/>
  <c r="D33" i="28"/>
  <c r="M33" i="28"/>
  <c r="D34" i="28"/>
  <c r="M34" i="28"/>
  <c r="D35" i="28"/>
  <c r="M35" i="28"/>
  <c r="D36" i="28"/>
  <c r="M36" i="28"/>
  <c r="D37" i="28"/>
  <c r="M37" i="28"/>
  <c r="D38" i="28"/>
  <c r="M38" i="28"/>
  <c r="D39" i="28"/>
  <c r="M39" i="28"/>
  <c r="D41" i="28"/>
  <c r="M41" i="28"/>
  <c r="D42" i="28"/>
  <c r="M42" i="28"/>
  <c r="D43" i="28"/>
  <c r="M43" i="28"/>
  <c r="D44" i="28"/>
  <c r="M44" i="28"/>
  <c r="D45" i="28"/>
  <c r="M45" i="28"/>
  <c r="D46" i="28"/>
  <c r="M46" i="28"/>
  <c r="D47" i="28"/>
  <c r="M47" i="28"/>
  <c r="D48" i="28"/>
  <c r="M48" i="28"/>
  <c r="D49" i="28"/>
  <c r="M49" i="28"/>
  <c r="D50" i="28"/>
  <c r="M50" i="28"/>
  <c r="D51" i="28"/>
  <c r="M51" i="28"/>
  <c r="D52" i="28"/>
  <c r="M52" i="28"/>
  <c r="D53" i="28"/>
  <c r="M53" i="28"/>
  <c r="D54" i="28"/>
  <c r="M54" i="28"/>
  <c r="D55" i="28"/>
  <c r="M55" i="28"/>
  <c r="D56" i="28"/>
  <c r="M56" i="28"/>
  <c r="D57" i="28"/>
  <c r="M57" i="28"/>
  <c r="D58" i="28"/>
  <c r="M58" i="28"/>
  <c r="D63" i="28"/>
  <c r="M63" i="28"/>
  <c r="D64" i="28"/>
  <c r="M64" i="28"/>
  <c r="D65" i="28"/>
  <c r="M65" i="28"/>
  <c r="D66" i="28"/>
  <c r="M66" i="28"/>
  <c r="D67" i="28"/>
  <c r="M67" i="28"/>
  <c r="D68" i="28"/>
  <c r="M68" i="28"/>
  <c r="D69" i="28"/>
  <c r="M69" i="28"/>
  <c r="D70" i="28"/>
  <c r="M70" i="28"/>
  <c r="D71" i="28"/>
  <c r="M71" i="28"/>
  <c r="D72" i="28"/>
  <c r="M72" i="28"/>
  <c r="D73" i="28"/>
  <c r="M73" i="28"/>
  <c r="D74" i="28"/>
  <c r="M74" i="28"/>
  <c r="D75" i="28"/>
  <c r="M75" i="28"/>
  <c r="D76" i="28"/>
  <c r="M76" i="28"/>
  <c r="D77" i="28"/>
  <c r="M77" i="28"/>
  <c r="D78" i="28"/>
  <c r="M78" i="28"/>
  <c r="D79" i="28"/>
  <c r="M79" i="28"/>
  <c r="D80" i="28"/>
  <c r="M80" i="28"/>
  <c r="D81" i="28"/>
  <c r="M81" i="28"/>
  <c r="D82" i="28"/>
  <c r="M82" i="28"/>
  <c r="D83" i="28"/>
  <c r="M83" i="28"/>
  <c r="D84" i="28"/>
  <c r="M84" i="28"/>
  <c r="D85" i="28"/>
  <c r="M85" i="28"/>
  <c r="D86" i="28"/>
  <c r="M86" i="28"/>
  <c r="D87" i="28"/>
  <c r="M87" i="28"/>
  <c r="D88" i="28"/>
  <c r="M88" i="28"/>
  <c r="D89" i="28"/>
  <c r="M89" i="28"/>
  <c r="D90" i="28"/>
  <c r="M90" i="28"/>
  <c r="D91" i="28"/>
  <c r="M91" i="28"/>
  <c r="D92" i="28"/>
  <c r="M92" i="28"/>
  <c r="D93" i="28"/>
  <c r="M93" i="28"/>
  <c r="D94" i="28"/>
  <c r="M94" i="28"/>
  <c r="D95" i="28"/>
  <c r="M95" i="28"/>
  <c r="D96" i="28"/>
  <c r="M96" i="28"/>
  <c r="D97" i="28"/>
  <c r="M97" i="28"/>
  <c r="D98" i="28"/>
  <c r="M98" i="28"/>
  <c r="D99" i="28"/>
  <c r="M99" i="28"/>
  <c r="D100" i="28"/>
  <c r="M100" i="28"/>
  <c r="D101" i="28"/>
  <c r="M101" i="28"/>
  <c r="D102" i="28"/>
  <c r="M102" i="28"/>
  <c r="D103" i="28"/>
  <c r="M103" i="28"/>
  <c r="D104" i="28"/>
  <c r="M104" i="28"/>
  <c r="D105" i="28"/>
  <c r="M105" i="28"/>
  <c r="D110" i="28"/>
  <c r="M110" i="28"/>
  <c r="D111" i="28"/>
  <c r="M111" i="28"/>
  <c r="D112" i="28"/>
  <c r="M112" i="28"/>
  <c r="D113" i="28"/>
  <c r="M113" i="28"/>
  <c r="D115" i="28"/>
  <c r="M115" i="28"/>
  <c r="D116" i="28"/>
  <c r="M116" i="28"/>
  <c r="D117" i="28"/>
  <c r="M117" i="28"/>
  <c r="D118" i="28"/>
  <c r="M118" i="28"/>
  <c r="D119" i="28"/>
  <c r="M119" i="28"/>
  <c r="D120" i="28"/>
  <c r="M120" i="28"/>
  <c r="D122" i="28"/>
  <c r="M122" i="28"/>
  <c r="D123" i="28"/>
  <c r="M123" i="28"/>
  <c r="D124" i="28"/>
  <c r="M124" i="28"/>
  <c r="D125" i="28"/>
  <c r="M125" i="28"/>
  <c r="D126" i="28"/>
  <c r="M126" i="28"/>
  <c r="D127" i="28"/>
  <c r="M127" i="28"/>
  <c r="D129" i="28"/>
  <c r="M129" i="28"/>
  <c r="D130" i="28"/>
  <c r="M130" i="28"/>
  <c r="D131" i="28"/>
  <c r="M131" i="28"/>
  <c r="D132" i="28"/>
  <c r="M132" i="28"/>
  <c r="D133" i="28"/>
  <c r="M133" i="28"/>
  <c r="D135" i="28"/>
  <c r="M135" i="28"/>
  <c r="D136" i="28"/>
  <c r="M136" i="28"/>
  <c r="D137" i="28"/>
  <c r="M137" i="28"/>
  <c r="D138" i="28"/>
  <c r="M138" i="28"/>
  <c r="D139" i="28"/>
  <c r="M139" i="28"/>
  <c r="D141" i="28"/>
  <c r="M141" i="28"/>
  <c r="D142" i="28"/>
  <c r="M142" i="28"/>
  <c r="D143" i="28"/>
  <c r="M143" i="28"/>
  <c r="D144" i="28"/>
  <c r="M144" i="28"/>
  <c r="D145" i="28"/>
  <c r="M145" i="28"/>
  <c r="D150" i="28"/>
  <c r="M150" i="28"/>
  <c r="D151" i="28"/>
  <c r="M151" i="28"/>
  <c r="D152" i="28"/>
  <c r="M152" i="28"/>
  <c r="D153" i="28"/>
  <c r="M153" i="28"/>
  <c r="D154" i="28"/>
  <c r="M154" i="28"/>
  <c r="D155" i="28"/>
  <c r="M155" i="28"/>
  <c r="D156" i="28"/>
  <c r="M156" i="28"/>
  <c r="D157" i="28"/>
  <c r="M157" i="28"/>
  <c r="D158" i="28"/>
  <c r="M158" i="28"/>
  <c r="D159" i="28"/>
  <c r="M159" i="28"/>
  <c r="D160" i="28"/>
  <c r="M160" i="28"/>
  <c r="D161" i="28"/>
  <c r="M161" i="28"/>
  <c r="D162" i="28"/>
  <c r="M162" i="28"/>
  <c r="D164" i="28"/>
  <c r="M164" i="28"/>
  <c r="D165" i="28"/>
  <c r="M165" i="28"/>
  <c r="D166" i="28"/>
  <c r="M166" i="28"/>
  <c r="D167" i="28"/>
  <c r="M167" i="28"/>
  <c r="D168" i="28"/>
  <c r="M168" i="28"/>
  <c r="D169" i="28"/>
  <c r="M169" i="28"/>
  <c r="D170" i="28"/>
  <c r="M170" i="28"/>
  <c r="D171" i="28"/>
  <c r="M171" i="28"/>
  <c r="D172" i="28"/>
  <c r="M172" i="28"/>
  <c r="D173" i="28"/>
  <c r="M173" i="28"/>
  <c r="D174" i="28"/>
  <c r="M174" i="28"/>
  <c r="D175" i="28"/>
  <c r="M175" i="28"/>
  <c r="D176" i="28"/>
  <c r="M176" i="28"/>
  <c r="D177" i="28"/>
  <c r="M177" i="28"/>
  <c r="D178" i="28"/>
  <c r="M178" i="28"/>
  <c r="D179" i="28"/>
  <c r="M179" i="28"/>
  <c r="D180" i="28"/>
  <c r="M180" i="28"/>
  <c r="D181" i="28"/>
  <c r="M181" i="28"/>
  <c r="D182" i="28"/>
  <c r="M182" i="28"/>
  <c r="D184" i="28"/>
  <c r="M184" i="28"/>
  <c r="D185" i="28"/>
  <c r="M185" i="28"/>
  <c r="D187" i="28"/>
  <c r="M187" i="28"/>
  <c r="D188" i="28"/>
  <c r="M188" i="28"/>
  <c r="D193" i="28"/>
  <c r="M193" i="28"/>
  <c r="D194" i="28"/>
  <c r="M194" i="28"/>
  <c r="D195" i="28"/>
  <c r="M195" i="28"/>
  <c r="D196" i="28"/>
  <c r="M196" i="28"/>
  <c r="D197" i="28"/>
  <c r="M197" i="28"/>
  <c r="D198" i="28"/>
  <c r="M198" i="28"/>
  <c r="D199" i="28"/>
  <c r="M199" i="28"/>
  <c r="D200" i="28"/>
  <c r="M200" i="28"/>
  <c r="D201" i="28"/>
  <c r="M201" i="28"/>
  <c r="D202" i="28"/>
  <c r="M202" i="28"/>
  <c r="D203" i="28"/>
  <c r="M203" i="28"/>
  <c r="D204" i="28"/>
  <c r="M204" i="28"/>
  <c r="D205" i="28"/>
  <c r="M205" i="28"/>
  <c r="D206" i="28"/>
  <c r="M206" i="28"/>
  <c r="D208" i="28"/>
  <c r="M208" i="28"/>
  <c r="D209" i="28"/>
  <c r="M209" i="28"/>
  <c r="D210" i="28"/>
  <c r="M210" i="28"/>
  <c r="D211" i="28"/>
  <c r="M211" i="28"/>
  <c r="D212" i="28"/>
  <c r="M212" i="28"/>
  <c r="D213" i="28"/>
  <c r="M213" i="28"/>
  <c r="D214" i="28"/>
  <c r="M214" i="28"/>
  <c r="D215" i="28"/>
  <c r="M215" i="28"/>
  <c r="D217" i="28"/>
  <c r="M217" i="28"/>
  <c r="D218" i="28"/>
  <c r="M218" i="28"/>
  <c r="D219" i="28"/>
  <c r="M219" i="28"/>
  <c r="D220" i="28"/>
  <c r="M220" i="28"/>
  <c r="D221" i="28"/>
  <c r="M221" i="28"/>
  <c r="D222" i="28"/>
  <c r="M222" i="28"/>
  <c r="D223" i="28"/>
  <c r="M223" i="28"/>
  <c r="D224" i="28"/>
  <c r="M224" i="28"/>
  <c r="D225" i="28"/>
  <c r="M225" i="28"/>
  <c r="D226" i="28"/>
  <c r="M226" i="28"/>
  <c r="D227" i="28"/>
  <c r="M227" i="28"/>
  <c r="D228" i="28"/>
  <c r="M228" i="28"/>
  <c r="D229" i="28"/>
  <c r="M229" i="28"/>
  <c r="D230" i="28"/>
  <c r="M230" i="28"/>
  <c r="D231" i="28"/>
  <c r="M231" i="28"/>
  <c r="D232" i="28"/>
  <c r="M232" i="28"/>
  <c r="D233" i="28"/>
  <c r="M233" i="28"/>
  <c r="D234" i="28"/>
  <c r="M234" i="28"/>
  <c r="D239" i="28"/>
  <c r="M239" i="28"/>
  <c r="D240" i="28"/>
  <c r="M240" i="28"/>
  <c r="D241" i="28"/>
  <c r="M241" i="28"/>
  <c r="D242" i="28"/>
  <c r="M242" i="28"/>
  <c r="D243" i="28"/>
  <c r="M243" i="28"/>
  <c r="D244" i="28"/>
  <c r="M244" i="28"/>
  <c r="D245" i="28"/>
  <c r="M245" i="28"/>
  <c r="D246" i="28"/>
  <c r="M246" i="28"/>
  <c r="D247" i="28"/>
  <c r="M247" i="28"/>
  <c r="D248" i="28"/>
  <c r="M248" i="28"/>
  <c r="D249" i="28"/>
  <c r="M249" i="28"/>
  <c r="D250" i="28"/>
  <c r="M250" i="28"/>
  <c r="D251" i="28"/>
  <c r="M251" i="28"/>
  <c r="D252" i="28"/>
  <c r="M252" i="28"/>
  <c r="D253" i="28"/>
  <c r="M253" i="28"/>
  <c r="D254" i="28"/>
  <c r="M254" i="28"/>
  <c r="D255" i="28"/>
  <c r="M255" i="28"/>
  <c r="D256" i="28"/>
  <c r="M256" i="28"/>
  <c r="D257" i="28"/>
  <c r="M257" i="28"/>
  <c r="D258" i="28"/>
  <c r="M258" i="28"/>
  <c r="D259" i="28"/>
  <c r="M259" i="28"/>
  <c r="D261" i="28"/>
  <c r="M261" i="28"/>
  <c r="D262" i="28"/>
  <c r="M262" i="28"/>
  <c r="D263" i="28"/>
  <c r="M263" i="28"/>
  <c r="D264" i="28"/>
  <c r="M264" i="28"/>
  <c r="D265" i="28"/>
  <c r="M265" i="28"/>
  <c r="D266" i="28"/>
  <c r="M266" i="28"/>
  <c r="D268" i="28"/>
  <c r="M268" i="28"/>
  <c r="D269" i="28"/>
  <c r="M269" i="28"/>
  <c r="D270" i="28"/>
  <c r="M270" i="28"/>
  <c r="D271" i="28"/>
  <c r="M271" i="28"/>
  <c r="D272" i="28"/>
  <c r="M272" i="28"/>
  <c r="D273" i="28"/>
  <c r="M273" i="28"/>
  <c r="S276" i="28"/>
  <c r="S279" i="28" s="1"/>
  <c r="S29" i="26"/>
  <c r="G75" i="26"/>
  <c r="C196" i="26"/>
  <c r="G253" i="26"/>
  <c r="C71" i="26"/>
  <c r="G71" i="26"/>
  <c r="C64" i="26"/>
  <c r="G44" i="26"/>
  <c r="C44" i="26"/>
  <c r="C166" i="26"/>
  <c r="C141" i="26"/>
  <c r="G132" i="26"/>
  <c r="G286" i="26"/>
  <c r="G245" i="26"/>
  <c r="G215" i="26"/>
  <c r="G158" i="26"/>
  <c r="S152" i="26"/>
  <c r="S137" i="26"/>
  <c r="C136" i="26"/>
  <c r="G119" i="26"/>
  <c r="S97" i="26"/>
  <c r="C96" i="26"/>
  <c r="G92" i="26"/>
  <c r="G39" i="26"/>
  <c r="C39" i="26"/>
  <c r="C117" i="26"/>
  <c r="C48" i="26"/>
  <c r="C285" i="26"/>
  <c r="C204" i="26"/>
  <c r="C100" i="26"/>
  <c r="G287" i="26"/>
  <c r="G93" i="26"/>
  <c r="C289" i="26"/>
  <c r="C290" i="26"/>
  <c r="C261" i="26"/>
  <c r="G257" i="26"/>
  <c r="C249" i="26"/>
  <c r="G198" i="26"/>
  <c r="G197" i="26"/>
  <c r="G185" i="26"/>
  <c r="C178" i="26"/>
  <c r="C170" i="26"/>
  <c r="G168" i="26"/>
  <c r="G143" i="26"/>
  <c r="G142" i="26"/>
  <c r="C122" i="26"/>
  <c r="G117" i="26"/>
  <c r="G102" i="26"/>
  <c r="C80" i="26"/>
  <c r="C157" i="26"/>
  <c r="G68" i="26"/>
  <c r="C68" i="26"/>
  <c r="C182" i="26"/>
  <c r="G285" i="26"/>
  <c r="C281" i="26"/>
  <c r="G244" i="26"/>
  <c r="C240" i="26"/>
  <c r="C225" i="26"/>
  <c r="G204" i="26"/>
  <c r="G196" i="26"/>
  <c r="G182" i="26"/>
  <c r="G141" i="26"/>
  <c r="G127" i="26"/>
  <c r="G100" i="26"/>
  <c r="G90" i="26"/>
  <c r="G82" i="26"/>
  <c r="G63" i="26"/>
  <c r="G55" i="26"/>
  <c r="G47" i="26"/>
  <c r="G34" i="26"/>
  <c r="C118" i="26"/>
  <c r="S118" i="26"/>
  <c r="C105" i="26"/>
  <c r="S101" i="26"/>
  <c r="S92" i="26"/>
  <c r="G77" i="26"/>
  <c r="C69" i="26"/>
  <c r="G69" i="26"/>
  <c r="C67" i="26"/>
  <c r="S67" i="26"/>
  <c r="C57" i="26"/>
  <c r="G57" i="26"/>
  <c r="C55" i="26"/>
  <c r="S55" i="26"/>
  <c r="S287" i="26"/>
  <c r="G284" i="26"/>
  <c r="S266" i="26"/>
  <c r="G264" i="26"/>
  <c r="G259" i="26"/>
  <c r="S233" i="26"/>
  <c r="S221" i="26"/>
  <c r="G219" i="26"/>
  <c r="S206" i="26"/>
  <c r="S185" i="26"/>
  <c r="S168" i="26"/>
  <c r="S158" i="26"/>
  <c r="C89" i="26"/>
  <c r="S89" i="26"/>
  <c r="C73" i="26"/>
  <c r="G73" i="26"/>
  <c r="G49" i="26"/>
  <c r="S47" i="26"/>
  <c r="G41" i="26"/>
  <c r="S38" i="26"/>
  <c r="G174" i="26"/>
  <c r="C245" i="26"/>
  <c r="G220" i="26"/>
  <c r="C194" i="26"/>
  <c r="C167" i="26"/>
  <c r="G115" i="26"/>
  <c r="C53" i="26"/>
  <c r="G273" i="26"/>
  <c r="G209" i="26"/>
  <c r="G164" i="26"/>
  <c r="G79" i="26"/>
  <c r="G262" i="26"/>
  <c r="G249" i="26"/>
  <c r="C91" i="26"/>
  <c r="C43" i="26"/>
  <c r="C77" i="26"/>
  <c r="C65" i="26"/>
  <c r="G101" i="26"/>
  <c r="C270" i="26"/>
  <c r="C258" i="26"/>
  <c r="C239" i="26"/>
  <c r="C180" i="26"/>
  <c r="G172" i="26"/>
  <c r="C155" i="26"/>
  <c r="G138" i="26"/>
  <c r="C130" i="26"/>
  <c r="G104" i="26"/>
  <c r="C98" i="26"/>
  <c r="G83" i="26"/>
  <c r="G32" i="26"/>
  <c r="C264" i="26"/>
  <c r="G228" i="26"/>
  <c r="C195" i="26"/>
  <c r="C175" i="26"/>
  <c r="G162" i="26"/>
  <c r="C154" i="26"/>
  <c r="G112" i="26"/>
  <c r="G88" i="26"/>
  <c r="C78" i="26"/>
  <c r="C75" i="26"/>
  <c r="C35" i="26"/>
  <c r="G232" i="26"/>
  <c r="C179" i="26"/>
  <c r="C220" i="26"/>
  <c r="C257" i="26"/>
  <c r="G250" i="26"/>
  <c r="G247" i="26"/>
  <c r="C218" i="26"/>
  <c r="C215" i="26"/>
  <c r="C152" i="26"/>
  <c r="C143" i="26"/>
  <c r="C92" i="26"/>
  <c r="G289" i="26"/>
  <c r="G230" i="26"/>
  <c r="C219" i="26"/>
  <c r="C211" i="26"/>
  <c r="G203" i="26"/>
  <c r="G201" i="26"/>
  <c r="G180" i="26"/>
  <c r="G178" i="26"/>
  <c r="C156" i="26"/>
  <c r="G116" i="26"/>
  <c r="G86" i="26"/>
  <c r="G66" i="26"/>
  <c r="G45" i="26"/>
  <c r="S36" i="26"/>
  <c r="C287" i="26"/>
  <c r="C266" i="26"/>
  <c r="C206" i="26"/>
  <c r="C198" i="26"/>
  <c r="C184" i="26"/>
  <c r="C168" i="26"/>
  <c r="G136" i="26"/>
  <c r="C132" i="26"/>
  <c r="C119" i="26"/>
  <c r="C110" i="26"/>
  <c r="C97" i="26"/>
  <c r="G96" i="26"/>
  <c r="G80" i="26"/>
  <c r="S78" i="26"/>
  <c r="C63" i="26"/>
  <c r="C37" i="26"/>
  <c r="C209" i="26"/>
  <c r="G283" i="26"/>
  <c r="G234" i="26"/>
  <c r="C223" i="26"/>
  <c r="C221" i="26"/>
  <c r="C212" i="26"/>
  <c r="C181" i="26"/>
  <c r="G173" i="26"/>
  <c r="G155" i="26"/>
  <c r="G99" i="26"/>
  <c r="G290" i="26"/>
  <c r="C241" i="26"/>
  <c r="C233" i="26"/>
  <c r="G133" i="26"/>
  <c r="C120" i="26"/>
  <c r="C111" i="26"/>
  <c r="G85" i="26"/>
  <c r="C72" i="26"/>
  <c r="C51" i="26"/>
  <c r="C42" i="26"/>
  <c r="C262" i="26"/>
  <c r="G176" i="26"/>
  <c r="G225" i="26"/>
  <c r="C213" i="26"/>
  <c r="C203" i="26"/>
  <c r="S201" i="26"/>
  <c r="C199" i="26"/>
  <c r="G195" i="26"/>
  <c r="G161" i="26"/>
  <c r="G151" i="26"/>
  <c r="G139" i="26"/>
  <c r="G110" i="26"/>
  <c r="C87" i="26"/>
  <c r="C283" i="26"/>
  <c r="S229" i="26"/>
  <c r="C210" i="26"/>
  <c r="G210" i="26"/>
  <c r="C164" i="26"/>
  <c r="S164" i="26"/>
  <c r="G160" i="26"/>
  <c r="C160" i="26"/>
  <c r="C144" i="26"/>
  <c r="G144" i="26"/>
  <c r="C125" i="26"/>
  <c r="G125" i="26"/>
  <c r="C123" i="26"/>
  <c r="G123" i="26"/>
  <c r="C94" i="26"/>
  <c r="G94" i="26"/>
  <c r="C273" i="26"/>
  <c r="G270" i="26"/>
  <c r="C268" i="26"/>
  <c r="S214" i="26"/>
  <c r="G212" i="26"/>
  <c r="C205" i="26"/>
  <c r="G202" i="26"/>
  <c r="C151" i="26"/>
  <c r="S151" i="26"/>
  <c r="G81" i="26"/>
  <c r="C243" i="26"/>
  <c r="G243" i="26"/>
  <c r="S45" i="26"/>
  <c r="C45" i="26"/>
  <c r="C259" i="26"/>
  <c r="S259" i="26"/>
  <c r="G242" i="26"/>
  <c r="C227" i="26"/>
  <c r="G227" i="26"/>
  <c r="S213" i="26"/>
  <c r="C162" i="26"/>
  <c r="S162" i="26"/>
  <c r="G145" i="26"/>
  <c r="C145" i="26"/>
  <c r="C124" i="26"/>
  <c r="C102" i="26"/>
  <c r="C47" i="26"/>
  <c r="G281" i="26"/>
  <c r="C272" i="26"/>
  <c r="S251" i="26"/>
  <c r="C251" i="26"/>
  <c r="G248" i="26"/>
  <c r="C187" i="26"/>
  <c r="C138" i="26"/>
  <c r="S138" i="26"/>
  <c r="C127" i="26"/>
  <c r="S127" i="26"/>
  <c r="C82" i="26"/>
  <c r="S193" i="26"/>
  <c r="C193" i="26"/>
  <c r="S177" i="26"/>
  <c r="C177" i="26"/>
  <c r="G70" i="26"/>
  <c r="G255" i="26"/>
  <c r="G223" i="26"/>
  <c r="G199" i="26"/>
  <c r="G165" i="26"/>
  <c r="C133" i="26"/>
  <c r="C116" i="26"/>
  <c r="C115" i="26"/>
  <c r="C93" i="26"/>
  <c r="G74" i="26"/>
  <c r="G46" i="26"/>
  <c r="G91" i="26"/>
  <c r="C161" i="26" l="1"/>
  <c r="C129" i="26"/>
  <c r="C269" i="26"/>
  <c r="G126" i="26"/>
  <c r="C159" i="26"/>
  <c r="C29" i="26"/>
  <c r="C292" i="26" s="1"/>
  <c r="C23" i="26" s="1"/>
  <c r="C208" i="26"/>
  <c r="C282" i="26"/>
  <c r="G256" i="26"/>
  <c r="G129" i="26"/>
  <c r="C228" i="26"/>
  <c r="G150" i="26"/>
  <c r="C250" i="26"/>
  <c r="C76" i="26"/>
  <c r="G72" i="26"/>
  <c r="C66" i="26"/>
  <c r="C41" i="26"/>
  <c r="S139" i="26"/>
  <c r="G38" i="26"/>
  <c r="G271" i="26"/>
  <c r="C263" i="26"/>
  <c r="G233" i="26"/>
  <c r="G179" i="26"/>
  <c r="G156" i="26"/>
  <c r="G154" i="26"/>
  <c r="C104" i="26"/>
  <c r="G97" i="26"/>
  <c r="G171" i="26"/>
  <c r="C95" i="26"/>
  <c r="C171" i="26"/>
  <c r="S252" i="26"/>
  <c r="C31" i="26"/>
  <c r="C265" i="26"/>
  <c r="C200" i="26"/>
  <c r="G217" i="26"/>
  <c r="G50" i="26"/>
  <c r="C231" i="26"/>
  <c r="C202" i="26"/>
  <c r="C58" i="26"/>
  <c r="C83" i="26"/>
  <c r="C153" i="26"/>
  <c r="G120" i="26"/>
  <c r="G53" i="26"/>
  <c r="C229" i="26"/>
  <c r="C86" i="26"/>
  <c r="C113" i="26"/>
  <c r="C84" i="26"/>
  <c r="G266" i="26"/>
  <c r="G224" i="26"/>
  <c r="G87" i="26"/>
  <c r="G36" i="26"/>
  <c r="C188" i="26"/>
  <c r="C88" i="26"/>
  <c r="C284" i="26"/>
  <c r="C137" i="26"/>
  <c r="G226" i="26"/>
  <c r="C52" i="26"/>
  <c r="G214" i="26"/>
  <c r="C176" i="26"/>
  <c r="G169" i="26"/>
  <c r="G157" i="26"/>
  <c r="C112" i="26"/>
  <c r="C103" i="26"/>
  <c r="C34" i="26"/>
  <c r="C253" i="26"/>
  <c r="S90" i="26"/>
  <c r="C54" i="26"/>
  <c r="C246" i="26"/>
  <c r="S153" i="26"/>
  <c r="S131" i="26"/>
  <c r="C288" i="26"/>
  <c r="C142" i="26"/>
  <c r="G135" i="26"/>
  <c r="S104" i="26"/>
  <c r="G30" i="26"/>
  <c r="G222" i="26"/>
  <c r="S293" i="26" l="1"/>
  <c r="S296" i="26" s="1"/>
</calcChain>
</file>

<file path=xl/sharedStrings.xml><?xml version="1.0" encoding="utf-8"?>
<sst xmlns="http://schemas.openxmlformats.org/spreadsheetml/2006/main" count="3515" uniqueCount="1428">
  <si>
    <t>Take delivery of and safely store a 22kV 200A 32 step closed delta Voltage Regulator and control box. Transport to site of works and install on structure and secure as required including termination of cables and/or conductors. Structure measured elsewhere.</t>
  </si>
  <si>
    <t>6.5.1</t>
    <phoneticPr fontId="42" type="noConversion"/>
  </si>
  <si>
    <t>Live Tests per Point of Delivery and Supply of abridged Certificate of Compliance</t>
  </si>
  <si>
    <t>No</t>
    <phoneticPr fontId="42" type="noConversion"/>
  </si>
  <si>
    <t>D-DT 3140</t>
  </si>
  <si>
    <t>Secure Stores for Free Issue Materials</t>
  </si>
  <si>
    <t>Supply and install labels on all poles in accordance with the specifications including the provision of all fixing materials</t>
  </si>
  <si>
    <t>Compliance with Environmental Management Programme</t>
  </si>
  <si>
    <t>2.6.6</t>
    <phoneticPr fontId="42" type="noConversion"/>
  </si>
  <si>
    <t>Full Tension Joint</t>
  </si>
  <si>
    <t xml:space="preserve">Vibration Damper </t>
  </si>
  <si>
    <t>Crimp Connectors</t>
  </si>
  <si>
    <t>Joint, Non-Ten Al 6.3-9.0 D I/Crimp</t>
  </si>
  <si>
    <t>D-DT 3098</t>
  </si>
  <si>
    <t>Joint, Non-Ten Al 9.0-15.0 D I/Crimp</t>
  </si>
  <si>
    <t>D-DT 3153</t>
  </si>
  <si>
    <t xml:space="preserve">D-DT 3153 </t>
  </si>
  <si>
    <t>Line Tap, Br Tinned Cond  2x6.OW (16SQ)</t>
  </si>
  <si>
    <t>D-DT 3101</t>
  </si>
  <si>
    <t>Pistol Grips for Road-Crossings (Supply and install per structure)</t>
  </si>
  <si>
    <t>D-DT 7022</t>
  </si>
  <si>
    <t>Take delivery of , off load on site and safely store on site the following Passive Base Units, complete with rail, galvanised steel mounting brackets for securing to the dwelling, nuts, bolts, washers and lock washers as required. Secure the passive base, and brackets to the dwelling as required including the termination of conductors. Excluding the conductors.</t>
  </si>
  <si>
    <r>
      <t xml:space="preserve">Measured lengths for stringing shall be </t>
    </r>
    <r>
      <rPr>
        <b/>
        <sz val="10"/>
        <rFont val="Arial"/>
        <family val="2"/>
      </rPr>
      <t xml:space="preserve">net </t>
    </r>
    <r>
      <rPr>
        <b/>
        <u/>
        <sz val="10"/>
        <rFont val="Arial"/>
        <family val="2"/>
      </rPr>
      <t>Conductor lengths</t>
    </r>
    <r>
      <rPr>
        <sz val="10"/>
        <rFont val="Arial"/>
        <family val="2"/>
      </rPr>
      <t xml:space="preserve"> and unit rates shall include for sag, off-cuts, etc.</t>
    </r>
  </si>
  <si>
    <t>Allowance shall be made for the testing of each LV distributor on accordance with the project specification. Included shall be the provision of test certificates and all documentation as required.</t>
    <phoneticPr fontId="42" type="noConversion"/>
  </si>
  <si>
    <t>6.4</t>
    <phoneticPr fontId="42" type="noConversion"/>
  </si>
  <si>
    <t>6.4.1</t>
    <phoneticPr fontId="42" type="noConversion"/>
  </si>
  <si>
    <t>6.4.2</t>
    <phoneticPr fontId="42" type="noConversion"/>
  </si>
  <si>
    <t>6.5</t>
    <phoneticPr fontId="42" type="noConversion"/>
  </si>
  <si>
    <t>Supply and install link isolators as detailed including the installation of crossarm brackets and the termination of conductors and including the drilling of holes in wooden poles as required. Assembly of Crossarm and pole measured elsewhere.</t>
    <phoneticPr fontId="42" type="noConversion"/>
  </si>
  <si>
    <t>D-DT 3086</t>
    <phoneticPr fontId="42" type="noConversion"/>
  </si>
  <si>
    <t xml:space="preserve">All fencing dismantled or damaged during construction/ installation will be reinstated to the Engineers approval. </t>
  </si>
  <si>
    <t>Liaise with Road Traffic Authorities</t>
  </si>
  <si>
    <t>Survey</t>
  </si>
  <si>
    <t>Supply and install all materials for the complete earthing of transformer structures for Open Wire networks as specified. Included in the rate shall be all required spikes, insulated copper conductor, galvanised conduits, staples, bare copper, excavations, backfilling,compaction etc. The rate shall allow for one MV Star Point earth only, consisting of four earth spikes in accordance with the specifications. Additional earth spikes/conductor shall be measured elsewhere if required.</t>
    <phoneticPr fontId="42" type="noConversion"/>
  </si>
  <si>
    <t>2.7.2</t>
    <phoneticPr fontId="42" type="noConversion"/>
  </si>
  <si>
    <t>2.1</t>
    <phoneticPr fontId="42" type="noConversion"/>
  </si>
  <si>
    <t>2.1.1</t>
    <phoneticPr fontId="42" type="noConversion"/>
  </si>
  <si>
    <t>2.1.2</t>
    <phoneticPr fontId="42" type="noConversion"/>
  </si>
  <si>
    <t>2.1.3</t>
    <phoneticPr fontId="42" type="noConversion"/>
  </si>
  <si>
    <r>
      <t xml:space="preserve">Transformer - </t>
    </r>
    <r>
      <rPr>
        <b/>
        <sz val="10"/>
        <rFont val="Arial"/>
        <family val="2"/>
      </rPr>
      <t>Single pole mount 'out-of-line' - 16-100 kVA</t>
    </r>
    <r>
      <rPr>
        <sz val="10"/>
        <rFont val="Arial"/>
        <family val="2"/>
      </rPr>
      <t xml:space="preserve"> - General arrangement and earthing details</t>
    </r>
  </si>
  <si>
    <t>2.7.3</t>
    <phoneticPr fontId="42" type="noConversion"/>
  </si>
  <si>
    <t>No</t>
    <phoneticPr fontId="42" type="noConversion"/>
  </si>
  <si>
    <t>D-NET 0322T3</t>
  </si>
  <si>
    <t>Supply and mix cement on site into material excavated from pole hole, including the provision of water to ensure the correct moisture content of the backfill material.</t>
  </si>
  <si>
    <t>Cement mixture per hole</t>
  </si>
  <si>
    <t>Supply, off load and install the following wooden cross arms.</t>
  </si>
  <si>
    <t>2.5m, 140-159mm Diameter</t>
  </si>
  <si>
    <t>2.6.3</t>
    <phoneticPr fontId="42" type="noConversion"/>
  </si>
  <si>
    <t>2.6.4</t>
    <phoneticPr fontId="42" type="noConversion"/>
  </si>
  <si>
    <t>2.6.5</t>
    <phoneticPr fontId="42" type="noConversion"/>
  </si>
  <si>
    <t>Solid Insert</t>
    <phoneticPr fontId="42" type="noConversion"/>
  </si>
  <si>
    <t xml:space="preserve">Provide, erect and maintain traffic signs that conform to the South African Traffic Signs Manual and such barricades and warning lights as are ordered should the works affect the operation and safety of public road traffic. </t>
  </si>
  <si>
    <t xml:space="preserve">Removal of site establishment on completed of the contract </t>
  </si>
  <si>
    <t>Hole for 9m pole - 1.5m deep</t>
  </si>
  <si>
    <t>Hole for 11m pole - 1.8m deep</t>
  </si>
  <si>
    <t>Hole for 12m pole - 2.0m deep</t>
  </si>
  <si>
    <t>Hole for 13m pole - 2.2m deep</t>
  </si>
  <si>
    <t>Hole for LV stay - 1.4m deep</t>
  </si>
  <si>
    <t>Hole for MV stay - 1.5m deep</t>
  </si>
  <si>
    <t>Hole for LV strut - 1.4m deep</t>
  </si>
  <si>
    <t>Hole for MV strut - 1.8m deep</t>
  </si>
  <si>
    <t>Single pole 80A Load disconnecting switch similar to MORSDORPHER 80A</t>
  </si>
  <si>
    <t>2.2</t>
    <phoneticPr fontId="42" type="noConversion"/>
  </si>
  <si>
    <t>Fuse-Element, 6K outdoor cut-out</t>
  </si>
  <si>
    <t>D-DT 3199</t>
    <phoneticPr fontId="42" type="noConversion"/>
  </si>
  <si>
    <t>Fuse-Element, 10K outdoor cut-out</t>
    <phoneticPr fontId="42" type="noConversion"/>
  </si>
  <si>
    <t>Fuse-Element, 30K outdoor cut-out</t>
    <phoneticPr fontId="42" type="noConversion"/>
  </si>
  <si>
    <t>2.6.7</t>
    <phoneticPr fontId="42" type="noConversion"/>
  </si>
  <si>
    <t>2.6.8</t>
    <phoneticPr fontId="42" type="noConversion"/>
  </si>
  <si>
    <t>Take delivery of , off load on site and safely store on site the following surge arrestors, complete with galvanised steel mounting brackets for securing the surge arrestor, nuts, bolts, washers and lock washers as specified. Secure the surge arrestors and brackets to the transformer as specified including the termination of conductors. Excluding the conductors and transformer.</t>
  </si>
  <si>
    <t>Take delivery of  and install a LV surge arrestor including lugs and galvanised bolts</t>
  </si>
  <si>
    <t>1.1</t>
    <phoneticPr fontId="42" type="noConversion"/>
  </si>
  <si>
    <t xml:space="preserve">Allow for the marking up of prints for the production of as-built records by the Engineer. </t>
  </si>
  <si>
    <t>The unit price for a standard stay and an aerial stay shall exclude the wooden poles, but include the stay wire, stay rods, insulators, stay plate, stay guards, bitumastic paint, guy grip dead end, earthing of stay, line splice, precast concrete slabs, pole clamp, nuts bolts and washers etc.</t>
  </si>
  <si>
    <t>Set out pole and stay positions as indicated on rough detail sketches by tape measure and sighting rods where survey was not done by Eskom; per peg</t>
  </si>
  <si>
    <t>BILL NO 6 - HOUSE CONNECTIONS</t>
  </si>
  <si>
    <t>House Connections</t>
  </si>
  <si>
    <t>House Connections (Type A), test and commissioning complete. Poles and excavation are measured elsewhere.</t>
  </si>
  <si>
    <t>Type A</t>
  </si>
  <si>
    <t>D-DT-0360</t>
  </si>
  <si>
    <t>House Connections (Type B), test and commissioning complete. Poles and excavation are measured elsewhere.</t>
  </si>
  <si>
    <t>Type B</t>
  </si>
  <si>
    <t>D-DT-0361</t>
  </si>
  <si>
    <t>6.3</t>
    <phoneticPr fontId="42" type="noConversion"/>
  </si>
  <si>
    <t>6.3.1</t>
    <phoneticPr fontId="42" type="noConversion"/>
  </si>
  <si>
    <t>6.3.2</t>
    <phoneticPr fontId="42" type="noConversion"/>
  </si>
  <si>
    <t xml:space="preserve">Supply and install project board </t>
  </si>
  <si>
    <t>2.4.1</t>
    <phoneticPr fontId="42" type="noConversion"/>
  </si>
  <si>
    <t>2.5</t>
    <phoneticPr fontId="42" type="noConversion"/>
  </si>
  <si>
    <t>2.5.1</t>
    <phoneticPr fontId="42" type="noConversion"/>
  </si>
  <si>
    <t>6.1.1</t>
    <phoneticPr fontId="42" type="noConversion"/>
  </si>
  <si>
    <t>6.1.2</t>
    <phoneticPr fontId="42" type="noConversion"/>
  </si>
  <si>
    <t>6.2</t>
    <phoneticPr fontId="42" type="noConversion"/>
  </si>
  <si>
    <t>Passive base and hardware to fit to Brick wall</t>
  </si>
  <si>
    <t>D-DT 3171</t>
  </si>
  <si>
    <t>Passive base and hardware to fit to Mud wall</t>
  </si>
  <si>
    <t>No</t>
    <phoneticPr fontId="42" type="noConversion"/>
  </si>
  <si>
    <t>D-DT 3145</t>
  </si>
  <si>
    <t>6.2.1</t>
    <phoneticPr fontId="42" type="noConversion"/>
  </si>
  <si>
    <t>6.2.2</t>
    <phoneticPr fontId="42" type="noConversion"/>
  </si>
  <si>
    <t>Meter Seals</t>
  </si>
  <si>
    <t>D-DT 3196</t>
  </si>
  <si>
    <t>Determination of pole positions, excavate in all ground conditions as necessary, and supply a mechanical boring device if required. The rate shall include backfilling, compaction to 93% MOD AASHTO density, and where necessary the supply and transportation of suitable ground as may be required to receive the desired compaction, except where cement is specified. Any damage to existing services shall be made good by the Contractor at his own expense and to the approval or the PM(C).</t>
  </si>
  <si>
    <t>Hole for 5m service pole - 1m deep</t>
  </si>
  <si>
    <t>Hole for 7m service pole - 1.4m deep</t>
  </si>
  <si>
    <t>Dense bush (thin dense blackwattles, thornbush or brambles - not possible to walk through) MV 12m wide strip (6m either side of the centre line) to be cleared and poisoned</t>
  </si>
  <si>
    <t>2.3</t>
    <phoneticPr fontId="42" type="noConversion"/>
  </si>
  <si>
    <t>No</t>
    <phoneticPr fontId="42" type="noConversion"/>
  </si>
  <si>
    <t>Trench 0.75m deep x 0.45m wide</t>
  </si>
  <si>
    <t>Pole Labels</t>
  </si>
  <si>
    <t>LV Test</t>
  </si>
  <si>
    <t>BILL NO 5 - SUPPORT FOR OVERHEAD RETICULATION</t>
  </si>
  <si>
    <t>Line Route Clearing</t>
  </si>
  <si>
    <t>Clearing of trees from a servitude, including the stacking or disposal of cuttings and debris, as directed by Eskom, and the poisoning of stumps with an approved poison.</t>
  </si>
  <si>
    <t xml:space="preserve">Additional Earthing [installed in 1m deep trench]. Allowance shall be made for one earth spike per m length </t>
    <phoneticPr fontId="42" type="noConversion"/>
  </si>
  <si>
    <t>D-DT 0630</t>
    <phoneticPr fontId="42" type="noConversion"/>
  </si>
  <si>
    <t>D-DT 3021</t>
    <phoneticPr fontId="42" type="noConversion"/>
  </si>
  <si>
    <t>D-DT 3088</t>
    <phoneticPr fontId="42" type="noConversion"/>
  </si>
  <si>
    <t>m</t>
    <phoneticPr fontId="42" type="noConversion"/>
  </si>
  <si>
    <t>Rate Only</t>
    <phoneticPr fontId="42" type="noConversion"/>
  </si>
  <si>
    <t>5m Pole, 80-99mm top diameter</t>
  </si>
  <si>
    <t>DDT 0058</t>
  </si>
  <si>
    <t>7m Pole, 100-119mm top diameter</t>
  </si>
  <si>
    <t>DDT 0050</t>
  </si>
  <si>
    <t>D-DT-0055</t>
  </si>
  <si>
    <t>D-DT-0051</t>
  </si>
  <si>
    <t>D-DT-0053</t>
  </si>
  <si>
    <t>Closed Delta Voltage Regulator (Includes Earthing)</t>
  </si>
  <si>
    <t>D-DT-0264</t>
  </si>
  <si>
    <t>D-DT-1834</t>
  </si>
  <si>
    <t>Testing</t>
  </si>
  <si>
    <t>Allowance shall be made for the complete testing and commissioning of the Medium Voltage overhead distribution system</t>
  </si>
  <si>
    <t>MV Test</t>
  </si>
  <si>
    <t>BILL NO 4 - LV OVERHEAD DISTRIBUTION LINES</t>
  </si>
  <si>
    <t>LV CONDUCTOR</t>
  </si>
  <si>
    <t>The following stays shall be in accordance with the specification and shall include a stay plate</t>
  </si>
  <si>
    <t>5940 70 575 9067</t>
  </si>
  <si>
    <t>5306 70 103 1476</t>
  </si>
  <si>
    <t>5510 70 106 4330</t>
  </si>
  <si>
    <t>The following flying stays shall be in accordance with the specifications and shall exclude poles</t>
  </si>
  <si>
    <t>D-DT-0343</t>
  </si>
  <si>
    <t>LV Stay</t>
  </si>
  <si>
    <t>MV Stay</t>
  </si>
  <si>
    <t>The following struts shall be in accordance with the specification</t>
  </si>
  <si>
    <t>MV 11m Strut</t>
  </si>
  <si>
    <t>D-DT-0342</t>
  </si>
  <si>
    <t>The following anti-climbing devices shall include barbed wire as specified</t>
  </si>
  <si>
    <t>Excavations and Compaction</t>
  </si>
  <si>
    <t>The excavations for service connections are measured elsewhere</t>
  </si>
  <si>
    <t>LV INTERMEDIATE FOR 1-PH O/WIRE NEUTRAL (5 - 100DEG)</t>
  </si>
  <si>
    <t>2.6.1</t>
    <phoneticPr fontId="42" type="noConversion"/>
  </si>
  <si>
    <t>2.6.2</t>
    <phoneticPr fontId="42" type="noConversion"/>
  </si>
  <si>
    <t>2.4</t>
    <phoneticPr fontId="42" type="noConversion"/>
  </si>
  <si>
    <t>BILL NO 2 - MEDIUM VOLTAGE SWITCHGEAR, SECTIONALISERS, TRANSFORMERS, ETC: Ctd</t>
    <phoneticPr fontId="42" type="noConversion"/>
  </si>
  <si>
    <t>2.6</t>
    <phoneticPr fontId="42" type="noConversion"/>
  </si>
  <si>
    <t>2.7</t>
    <phoneticPr fontId="42" type="noConversion"/>
  </si>
  <si>
    <t>2.7.1</t>
    <phoneticPr fontId="42" type="noConversion"/>
  </si>
  <si>
    <t>6.1</t>
    <phoneticPr fontId="42" type="noConversion"/>
  </si>
  <si>
    <t>LV Pole Mounted Service Boxes</t>
  </si>
  <si>
    <t>D-DT-1811</t>
  </si>
  <si>
    <t>D-DT-1814</t>
  </si>
  <si>
    <t xml:space="preserve">3 phase Take-off - 2,5m Wooden X-arm </t>
  </si>
  <si>
    <t>Project Quantity</t>
  </si>
  <si>
    <t>Supply Rate</t>
  </si>
  <si>
    <t>Install   Rate</t>
  </si>
  <si>
    <t>Transformers</t>
  </si>
  <si>
    <t>MV Voltage Regulator</t>
  </si>
  <si>
    <t>MV Auto Reclosers</t>
  </si>
  <si>
    <t>Tender Quantity</t>
  </si>
  <si>
    <t>Amount brought forward from previous page</t>
  </si>
  <si>
    <t>JOINT; COMP, NON-TENSION FOR HARE/OAK CONDUCTOR</t>
  </si>
  <si>
    <t>5940 18 404 0261</t>
  </si>
  <si>
    <t>WASHER; FLAT, GALV, 50SQ x 4mmTHK x D8 HOLE</t>
  </si>
  <si>
    <t xml:space="preserve"> 4-8 York type box, complete with insulated copper tails, insulation piercing connectors and nylon compression glands.</t>
  </si>
  <si>
    <t>Earthing of LV Network</t>
  </si>
  <si>
    <t>Large trees (greater than 30cm diameter) including poisoning</t>
  </si>
  <si>
    <t>Ditto, but for LV 1m wide strip and no poisoning required</t>
  </si>
  <si>
    <t>Small trees (less than 30cm diameter scattered bush or plantation - accessible on foot) MV 12m wide strip (6m on either side of the line) to be cleared and poisoned</t>
  </si>
  <si>
    <t xml:space="preserve">Contractors must allow for the preparation of a detailed programme reflecting the outage dates. </t>
  </si>
  <si>
    <t>Allowance shall be made for the testing of the earth resistance for the entire reticulation system in accordance with the TN-C-S earthing system as defined in the Distribution Standard Part 2 and any earth tests which may be required in terms of the standard and detailed specifications.</t>
  </si>
  <si>
    <t>LV STRUCTURES SINGLE PHASE</t>
  </si>
  <si>
    <t>Poles and Crossarms</t>
  </si>
  <si>
    <t>3.1.1</t>
  </si>
  <si>
    <t xml:space="preserve">Section Links - Cut-outs - 2,5m Wood X-arm / Single Pole </t>
  </si>
  <si>
    <t>INSUL; STAY 140LG x 85 WIDE (FOR MV STAY)</t>
  </si>
  <si>
    <t>5940 70 009 1451</t>
  </si>
  <si>
    <t>JOINT; MIDSPAN FOR 25mmSQ ABC S/LIGHT COND</t>
  </si>
  <si>
    <t>LUG, BIMET, UNINSUL, FOX/FIR,  F/H=M16</t>
  </si>
  <si>
    <t>5940 70 575 9065</t>
  </si>
  <si>
    <t>LUG, BIMET, UNINSUL, MINK/PINE,  F/H=M16</t>
  </si>
  <si>
    <t>GLAND; NO 1 WHITE POLYAMIDE (10mm AIRDAC)</t>
  </si>
  <si>
    <t>5975 70 009 6533</t>
  </si>
  <si>
    <t>GUY GRIP; SHORT FOR 3/3.35 STEEL WIRE</t>
  </si>
  <si>
    <t>3069</t>
  </si>
  <si>
    <t>5975 70 104 6001</t>
  </si>
  <si>
    <t>GUY GRIP; SHORT FOR 7/3,35 STEEL WIRE</t>
  </si>
  <si>
    <t>X-ARM; WOOD, 3500mm LG x 140 - 159mm DIA</t>
  </si>
  <si>
    <t>LUG, BIMET, UNINSUL, HARE/OAK,  F/H=M16</t>
  </si>
  <si>
    <t>5315 18 407 7429</t>
  </si>
  <si>
    <t>KG</t>
  </si>
  <si>
    <t>5975 18 404 9846</t>
  </si>
  <si>
    <t>PIPE; STEEL CONDUIT GALV, 20mmO/D x 4000mmLG</t>
  </si>
  <si>
    <t>TOTAL COST</t>
  </si>
  <si>
    <t>TOTAL</t>
  </si>
  <si>
    <t>TIE; SIDE STEEL FOR SQUIRREL CONDUCTOR</t>
  </si>
  <si>
    <t>5975 70 012 3873</t>
  </si>
  <si>
    <t>5975 70 011 2202</t>
  </si>
  <si>
    <r>
      <t xml:space="preserve">ROD: M20 x 600mm + 4 NUTS + 4 SQ WASHERS </t>
    </r>
    <r>
      <rPr>
        <b/>
        <sz val="8"/>
        <color indexed="10"/>
        <rFont val="Arial"/>
        <family val="2"/>
      </rPr>
      <t>(600W STEEL)</t>
    </r>
  </si>
  <si>
    <t>Measured lengths for stringing shall be net line route lengths and unit rates shall include for sag, cut-offs etc.</t>
  </si>
  <si>
    <t>Sundry Items</t>
  </si>
  <si>
    <t>Single Phase (L+N)</t>
  </si>
  <si>
    <t>Dual phase (L+L+N)</t>
  </si>
  <si>
    <t>LV STRUCTURES</t>
  </si>
  <si>
    <t>LV INTERMEDIATE FOR 1-PH O/WIRE NEUTRAL (0 - 5DEG)</t>
  </si>
  <si>
    <t>LV TERMINAL FOR 1-PH O/WIRE</t>
  </si>
  <si>
    <t>LV T-OFF ASSEMBLY FROM INTERM WITH 1-PH O/WIRE</t>
  </si>
  <si>
    <t>LV T-OFF ASSEMBLEY FROM STRAIN WITH 1-PH O/WIRE</t>
  </si>
  <si>
    <t>LV T-OFF ASSEMBLY FROM INTERM WITH 2-PH O/WIRE</t>
  </si>
  <si>
    <t>LV T-OFF ASSEMBLEY FROM STRAIN WITH 2-PH O/WIRE</t>
  </si>
  <si>
    <t>LV Fuse Switch Units</t>
  </si>
  <si>
    <t>Conductor</t>
  </si>
  <si>
    <t xml:space="preserve">Note </t>
  </si>
  <si>
    <t>LV INTERMEDIATE FOR 2-PH O/WIRE NEUTRAL (0 - 100DEG)</t>
  </si>
  <si>
    <t>LV TERMINAL FOR 2-PH O/WIRE</t>
  </si>
  <si>
    <t>D-DT-1804</t>
  </si>
  <si>
    <t xml:space="preserve">ENQUIRY NO </t>
  </si>
  <si>
    <t>Neutral Surge Arrestor</t>
  </si>
  <si>
    <t>Surge arrestor</t>
  </si>
  <si>
    <t>Transformer Earthing</t>
  </si>
  <si>
    <t>MV Earth</t>
  </si>
  <si>
    <t>BILL NO 3 - MEDIUM VOLTAGE OVERHEAD DISTRIBUTION SYSTEM</t>
  </si>
  <si>
    <t>BILL NO 2 - MEDIUM VOLTAGE SWITCHGEAR, SECTIONALISERS, TRANSFORMERS, ETC</t>
  </si>
  <si>
    <t>3.1</t>
  </si>
  <si>
    <t>CABLE; CONCENTRIC, 16mmSQ (AIRDAC)  (12 - 14mmDIA)</t>
  </si>
  <si>
    <t>CABLE; CONCENTRIC, 10mmSQ (AIRDAC)  (10 - 12,5mmDIA)</t>
  </si>
  <si>
    <t>ROD; M6 x 3000mmLG</t>
  </si>
  <si>
    <t>NUT; GALV, FOR M6 ROD</t>
  </si>
  <si>
    <t>LUG, BIMET, UNINSUL 50SQ ABC B/NEUT, F/H 13</t>
  </si>
  <si>
    <t>9905 18 405 7155</t>
  </si>
  <si>
    <t>TRANSFORMER; 22kV/415V 25kVA (O/B) 3-PH</t>
  </si>
  <si>
    <t>TRANSFORMER; 22kV/415V 50kVA (O/B) 3-PH</t>
  </si>
  <si>
    <t>CRIMP; "H" 25-50AL/25-50AL OR 25-50AL/16CU</t>
  </si>
  <si>
    <t>3019</t>
  </si>
  <si>
    <t>GUY GRIP; LONG (POLE TOP MAKE OFF) 7/3,35 S/W</t>
  </si>
  <si>
    <t>5340 70 009 6057</t>
  </si>
  <si>
    <t>WASHER; CURVED, GALV, 50SQ x 4mmTHK x D18 HOLE</t>
  </si>
  <si>
    <t xml:space="preserve">CONNECTOR; IPC (35-95 INS NEUT/35-95 BARE NEUT) </t>
  </si>
  <si>
    <t>JOINT; MIDSPAN, INSUL, FOR 35mmSQ ABC PH COND</t>
  </si>
  <si>
    <t>JOINT; MIDSPAN, INSUL, FOR 70mmSQ ABC PH COND</t>
  </si>
  <si>
    <t>JOINT; MIDSPAN, UNINSUL FOR 35mmSQ ABC BEAR NEUT</t>
  </si>
  <si>
    <t>JOINT; MIDSPAN, UNINSUL FOR 50mmSQ ABC BEAR NEUT</t>
  </si>
  <si>
    <t>(+ OR -)</t>
  </si>
  <si>
    <t>5935 70 009 9222</t>
  </si>
  <si>
    <t>5935 70 010 0246</t>
  </si>
  <si>
    <t>5935 70 011 9247</t>
  </si>
  <si>
    <t xml:space="preserve">Concrete </t>
  </si>
  <si>
    <t>Ready mix concrete slabs for pole bases as required</t>
  </si>
  <si>
    <t>Concrete bases</t>
  </si>
  <si>
    <t>All MV transformer earthing is measured elsewhere and all LV earths per structure are measured with the structure. This section is intended for LV earths at transformers</t>
  </si>
  <si>
    <t>LV Earth</t>
  </si>
  <si>
    <t xml:space="preserve">Phase / phase - H-Pole / 4,5m Wood X-arm - Strain - Terminal </t>
  </si>
  <si>
    <t>D-DT-1376</t>
  </si>
  <si>
    <t>Medium Voltage Surge Arrestors</t>
  </si>
  <si>
    <t xml:space="preserve">3 phase - H-Pole / 4,5m Wood X-arm - Strain - Medium(1°-60°) Deviation </t>
  </si>
  <si>
    <t>D-DT-1774</t>
  </si>
  <si>
    <t xml:space="preserve">Phase / phase - H-Pole / 4,5m Wood X-arm - Strain - Medium(1°-60°) Deviation </t>
  </si>
  <si>
    <t>D-DT-1374</t>
  </si>
  <si>
    <t>m</t>
  </si>
  <si>
    <t>3.1.2</t>
  </si>
  <si>
    <t>3.1.3</t>
  </si>
  <si>
    <t>Allow for the construction of a sample line as detailed in the specifications</t>
  </si>
  <si>
    <t>Allow for OSH Acts Construction Regulations</t>
  </si>
  <si>
    <t>Note</t>
  </si>
  <si>
    <t>The Contractor is to list any other items that he deams to be necessary.</t>
  </si>
  <si>
    <t>No</t>
  </si>
  <si>
    <t>Medium Voltage Structures</t>
  </si>
  <si>
    <t>3067</t>
  </si>
  <si>
    <t>INSUL; STAY 90LG x 85 WIDE (FOR LV STAY)</t>
  </si>
  <si>
    <t>5970 18 404 0113</t>
  </si>
  <si>
    <t>PLATE; STAY, 380mmDIA x 6mmTHK (FOR M20 STAYROD)</t>
  </si>
  <si>
    <t>PLATE; STAY, 300mmDIA x 6mmTHK (FOR M12 STAY ROD)</t>
  </si>
  <si>
    <t>CLIENT CREDIT LIMIT:</t>
  </si>
  <si>
    <r>
      <t xml:space="preserve">PRICE" </t>
    </r>
    <r>
      <rPr>
        <b/>
        <sz val="10"/>
        <rFont val="Arial"/>
        <family val="2"/>
      </rPr>
      <t>AS WELL AS</t>
    </r>
  </si>
  <si>
    <t>JOINT; COMP, MIDSPAN, AL, FOR MINK/PINE CONDUCTOR</t>
  </si>
  <si>
    <t>JOINT; COMP, MIDSPAN, AL, FOR HARE/OAK CONDUCTOR</t>
  </si>
  <si>
    <t>JOINT; COMP, MIDSPAN, AL, SQUIRREL/ACACIA CONDUCT</t>
  </si>
  <si>
    <t xml:space="preserve">ORDER NUMBER:     </t>
  </si>
  <si>
    <t xml:space="preserve">ORDERED BY:     </t>
  </si>
  <si>
    <t xml:space="preserve">ORDER DATE:     </t>
  </si>
  <si>
    <t xml:space="preserve">PROJECT NAME:     </t>
  </si>
  <si>
    <t>4030 70 009 6566</t>
  </si>
  <si>
    <t>5315 18 405 8377</t>
  </si>
  <si>
    <t>3129</t>
  </si>
  <si>
    <t>4030 70 009 5511</t>
  </si>
  <si>
    <t>STAY BRACKET; LIGHT DUTY (45 DEG)</t>
  </si>
  <si>
    <t>3032</t>
  </si>
  <si>
    <t>5510 70 010 4990</t>
  </si>
  <si>
    <t>METER; ECU, 60AMP, 1-PH</t>
  </si>
  <si>
    <t>METER; ECU, 2,5 - 20AMP, 1-PH</t>
  </si>
  <si>
    <t>6625 70 010 7685</t>
  </si>
  <si>
    <t>CLAMP; STRAIN FOR 10mm CONCENTRIC CABLE (AIRDAC)</t>
  </si>
  <si>
    <t>6210 70 010 6369</t>
  </si>
  <si>
    <t>LUMINAIRE; NON METALIC, 5m CORD &amp; 15A PLUG</t>
  </si>
  <si>
    <t>FILL IN THE</t>
  </si>
  <si>
    <t>The unit rate per meter shall include the tensioning and stringing of the conductor in accordance with the sag and stress tables provided by the manufacturer with all plant, equipment and accessories required to erect an LV overhead distribution line i.e. Drum trailer, winch, wind-off pulleys, pulling rope/cable with connection, dynamometer, slide-lock, sheathed synthetic-fibre belt, woven snatch belt, snatch block, tackle, shackle, etc.</t>
  </si>
  <si>
    <t>"UNIT PURCHASE</t>
  </si>
  <si>
    <t>JOINT; COMP, MIDSPAN, AL, FOR FOX/FIR CONDUCTOR</t>
  </si>
  <si>
    <t>5940 70 011 5281</t>
  </si>
  <si>
    <t>JOINT;COMP, NON-TENSION, SQUIRREL/ACACIA CONDUCT</t>
  </si>
  <si>
    <t>5510 70 106 4362</t>
  </si>
  <si>
    <t>5975 70 008 2858</t>
  </si>
  <si>
    <t>LV STRUCTURES DUAL PHASE</t>
  </si>
  <si>
    <t>LV INTERMEDIATE FOR 2-PH O/WIRE NEUTRAL (0 - 5DEG)</t>
  </si>
  <si>
    <r>
      <t>TO PRINT:</t>
    </r>
    <r>
      <rPr>
        <b/>
        <sz val="10"/>
        <rFont val="Bookman Old Style"/>
        <family val="1"/>
      </rPr>
      <t xml:space="preserve">  ON THE MENU BAR CHOOSE "VIEW" AND THEN "PAGE BREAK</t>
    </r>
  </si>
  <si>
    <t>Medium Voltage Sectionalisers and Links</t>
  </si>
  <si>
    <t>STRAP; TIE, (DIAGONAL) ST, GALV, 701x50x6mmTHK, M20</t>
  </si>
  <si>
    <t>5935 70 564 1026</t>
  </si>
  <si>
    <t>LINE TAP; TRFR, BRASS, FOR M12 STUD</t>
  </si>
  <si>
    <t>3048</t>
  </si>
  <si>
    <t>CABLE; CONCENTRIC, 4mmSQ (AIRDAC)  (8 - 9,5mmDIA)</t>
  </si>
  <si>
    <t>CONDUCTOR; 35SQ ABC 4-CORE 3xPH+1xB/NEUT</t>
  </si>
  <si>
    <t>6145 70 009 8425</t>
  </si>
  <si>
    <t>Measured Quantity</t>
  </si>
  <si>
    <t>6145 18 403 7359</t>
  </si>
  <si>
    <t>3136</t>
  </si>
  <si>
    <t>6145 18 403 7362</t>
  </si>
  <si>
    <t>6145 18 403 7361</t>
  </si>
  <si>
    <r>
      <t>ADD</t>
    </r>
    <r>
      <rPr>
        <b/>
        <sz val="10"/>
        <rFont val="Bookman Old Style"/>
        <family val="1"/>
      </rPr>
      <t xml:space="preserve"> OR </t>
    </r>
    <r>
      <rPr>
        <b/>
        <sz val="11"/>
        <rFont val="Bookman Old Style"/>
        <family val="1"/>
      </rPr>
      <t>SUBTRACT (-)</t>
    </r>
    <r>
      <rPr>
        <b/>
        <sz val="10"/>
        <rFont val="Bookman Old Style"/>
        <family val="1"/>
      </rPr>
      <t xml:space="preserve"> MATERIAL BY FILLING IN </t>
    </r>
    <r>
      <rPr>
        <b/>
        <sz val="10"/>
        <color indexed="10"/>
        <rFont val="Bookman Old Style"/>
        <family val="1"/>
      </rPr>
      <t>"ADD UNITS REQ"</t>
    </r>
    <r>
      <rPr>
        <b/>
        <sz val="10"/>
        <rFont val="Bookman Old Style"/>
        <family val="1"/>
      </rPr>
      <t xml:space="preserve"> WHERE APPLICABLE.</t>
    </r>
  </si>
  <si>
    <t>CLAMP; STRAIN, PISTOL GRIP FOR FOX CONDUCTOR</t>
  </si>
  <si>
    <t>CLAMP; STRAIN, PISTOL GRIP FOR MINK CONDUCTOR</t>
  </si>
  <si>
    <t>CLAMP; STRAIN, PISTOL GRIP FOR HARE CONDUCTOR</t>
  </si>
  <si>
    <t>INSUL; STR, EPDM RUBBER  22kV, 40kN</t>
  </si>
  <si>
    <t>5975 18 404 2214</t>
  </si>
  <si>
    <t>4030 70 009 6560</t>
  </si>
  <si>
    <t>INSUL; LINE POST, 22kV, 10kN x M20 INSERT</t>
  </si>
  <si>
    <t>TRANSFORMER; 22kV/415V 100kVA (O/B) 3-PH</t>
  </si>
  <si>
    <t>HOOK; S-, TWISTED 10mm DIAMETER</t>
  </si>
  <si>
    <t>3038</t>
  </si>
  <si>
    <t>HUKLINK; OFF-LOAD, 24kV, 200AMP</t>
  </si>
  <si>
    <t>HUKLINK; ON-LOAD, 24kV, 200AMP</t>
  </si>
  <si>
    <t>5970 18 010 8276</t>
  </si>
  <si>
    <t>5975 18 404 5265</t>
  </si>
  <si>
    <t>5975 18 404 0735</t>
  </si>
  <si>
    <t>5975 70 010 3717</t>
  </si>
  <si>
    <t>OUT-</t>
  </si>
  <si>
    <t>STANDING</t>
  </si>
  <si>
    <t>CLAMP; SUSP FOR B/NEUT ABC  (35-50 SQ)</t>
  </si>
  <si>
    <t>WIRE; COPPER, 16mm SQ, PVC BLACK</t>
  </si>
  <si>
    <t>WIRE; COPPER, 25mm SQ, PVC BLACK</t>
  </si>
  <si>
    <t>5940 18 404 6684</t>
  </si>
  <si>
    <t>5940 18 404 0262</t>
  </si>
  <si>
    <t>FERRULE; CRIMP, CU, 70mm SQ, NON-BUTT</t>
  </si>
  <si>
    <t>X-ARM; WOOD, 4500mm LG x 160 - 179mm DIA</t>
  </si>
  <si>
    <t>X-ARM; WOOD, 2500mm LG x 140 - 159mm DIA</t>
  </si>
  <si>
    <t>5510 70 106 4320</t>
  </si>
  <si>
    <t>CLAMP; SUSP CRADLE FOR 8,0 - 18,4mm DIA CONDUCT</t>
  </si>
  <si>
    <t>CLAMP; SUSP CRADLE FOR 15,0 - 25,4mm DIA CONDUCT</t>
  </si>
  <si>
    <t>NAIL; CLOUT, 40mmLG GALV.   (300 / kG)</t>
  </si>
  <si>
    <t>POLE, WOOD; 13M LONG (180-199mm TOP)</t>
  </si>
  <si>
    <t>0056</t>
  </si>
  <si>
    <t>D-EC-1752</t>
  </si>
  <si>
    <t>Provision of Tools for CBC's</t>
  </si>
  <si>
    <t>Site Store and Office</t>
  </si>
  <si>
    <t>EARTH SPIKE; 16 x 1500mm (EXTENDABLE)</t>
  </si>
  <si>
    <t>5935 70 105 0343</t>
  </si>
  <si>
    <t>EARTH SPIKE CLAMP; FOR 16mm DIA ROD</t>
  </si>
  <si>
    <t>3093</t>
  </si>
  <si>
    <t>5975 70 010 3718</t>
  </si>
  <si>
    <t>SHACKLE, D-, STRAIGHT, PIN, 70kN</t>
  </si>
  <si>
    <t>DEAD END; PREFORMED FOR SQUIRREL CONDUCTOR</t>
  </si>
  <si>
    <t>Materials Management</t>
  </si>
  <si>
    <t>5975 18 404 2977</t>
  </si>
  <si>
    <t>3065</t>
  </si>
  <si>
    <t>CLIP; BONDING, GALV, 22mmDIA DOLE</t>
  </si>
  <si>
    <t>5340 70 102 5868</t>
  </si>
  <si>
    <t>5920 70 012 3444</t>
  </si>
  <si>
    <t>5920 70 012 3443</t>
  </si>
  <si>
    <t>DEAD END; PREFORMED FOR MINK/PINE CONDUCTOR</t>
  </si>
  <si>
    <t>DEAD END; PREFORMED FOR HARE/OAK CONDUCTOR</t>
  </si>
  <si>
    <t>4030 70 012 1470</t>
  </si>
  <si>
    <t>5975 70 010 0769</t>
  </si>
  <si>
    <t>3061</t>
  </si>
  <si>
    <t>5975 70 009 6605</t>
  </si>
  <si>
    <t>Sample Line</t>
  </si>
  <si>
    <t>5940 18 404 0257</t>
  </si>
  <si>
    <t>5940 18 404 6685</t>
  </si>
  <si>
    <t>5940 70 101 9156</t>
  </si>
  <si>
    <t>5975 70 009 6520</t>
  </si>
  <si>
    <t>LINK; STRAIN CROSSARM, TWISTED, GALV</t>
  </si>
  <si>
    <t>3043</t>
  </si>
  <si>
    <t>5940 70 009 6535</t>
  </si>
  <si>
    <t>LUG; BIMET, INSUL, FOR 35mm SQ ABC, F/H 14</t>
  </si>
  <si>
    <t>3116</t>
  </si>
  <si>
    <t>5940 70 007 7011</t>
  </si>
  <si>
    <t>TRANSFORMER; 22kV/228/240/252V 16kVA (O/B) 1-PH</t>
  </si>
  <si>
    <t>6120 70 101 4395</t>
  </si>
  <si>
    <t>TRANSFORMER; 11kV/231V 25kVA (O/B) 1-PH</t>
  </si>
  <si>
    <t>TRANSFORMER; 22kV/231V 25kVA (O/B) 1-PH</t>
  </si>
  <si>
    <t>TRANSFORMER; 22kV/+240/-240V 32kVA  (Dual Phase) (O/B)</t>
  </si>
  <si>
    <t>STAY GUARD; WOOD 1800x70x22MM</t>
  </si>
  <si>
    <t>4010 70 009 7594</t>
  </si>
  <si>
    <t>STAY WIRE; 3/3.35 x 1100 MPa</t>
  </si>
  <si>
    <t>3125</t>
  </si>
  <si>
    <t>4010 70 104 5678</t>
  </si>
  <si>
    <t>STAY WIRE; 7/3.35 x 1100 MPa</t>
  </si>
  <si>
    <t>3031</t>
  </si>
  <si>
    <t>5975 70 009 6887</t>
  </si>
  <si>
    <t>5340 18 406 1704</t>
  </si>
  <si>
    <t>3131</t>
  </si>
  <si>
    <t>3088</t>
  </si>
  <si>
    <t>5920 70 010 6225</t>
  </si>
  <si>
    <t>HOOK: PIGTAIL, 10mmDIA x 150mmLG x 70mmTHD</t>
  </si>
  <si>
    <t>5306 70 009 3833</t>
  </si>
  <si>
    <t>LAMP; 230V, 60W, BAYONET TYPE</t>
  </si>
  <si>
    <t>ARMOR GRIP SUSPENSION UNIT (AGS) FOR MINK</t>
  </si>
  <si>
    <t>5975 70 101 9020</t>
  </si>
  <si>
    <t>LINK LINE BILL OF MATERIAL</t>
  </si>
  <si>
    <t>TIE; SIDE STEEL FOR FOX/FIR CONDUCTOR</t>
  </si>
  <si>
    <t>5975 70 104 4685</t>
  </si>
  <si>
    <t>5306 70 012 2479</t>
  </si>
  <si>
    <t>ROD: M20 x 350mm + 4 NUTS + 2 SQ WASHERS</t>
  </si>
  <si>
    <t>5306 70 009 6539</t>
  </si>
  <si>
    <t>BOLT &amp; NUT; M20 x 65mm</t>
  </si>
  <si>
    <t>BRACKET: FOR 3 OFF LV 1-PH DIN 00 TYPE FUSE HOLDERS</t>
  </si>
  <si>
    <t>BOLT;  EYE M20x250mm GALV + 2 NUTS &amp; 2 SQ WASHERS</t>
  </si>
  <si>
    <t xml:space="preserve">BOLT; PIGTAIL, M16 x 380THD + 2 NUTS &amp; 2 SQ WASHERS </t>
  </si>
  <si>
    <t>TIE; SIDE STEEL FOR MINK/PINE CONDUCTORS</t>
  </si>
  <si>
    <t>5975 70 009 1946</t>
  </si>
  <si>
    <t>TIE; SIDE STEEL FOR HARE/OAK CONDUCTOR</t>
  </si>
  <si>
    <t xml:space="preserve">CONTRACT NO:     </t>
  </si>
  <si>
    <t>ADD</t>
  </si>
  <si>
    <t>5975 70 008 2428</t>
  </si>
  <si>
    <t>TRANSFORMER; 11kV/228/240/252V 16kVA (O/B) 1-PH</t>
  </si>
  <si>
    <t>6120 70 101 4392</t>
  </si>
  <si>
    <t>6120 70 012 0861</t>
  </si>
  <si>
    <t>CONDUCTOR; ACSR, FOX, 8,37mm DIA, UNGREASED</t>
  </si>
  <si>
    <t>M</t>
  </si>
  <si>
    <t>CABLE; 12-CORE FOR MV METERING</t>
  </si>
  <si>
    <t>5975 70 009 2555</t>
  </si>
  <si>
    <t>3075</t>
  </si>
  <si>
    <t>5935 70 009 6936</t>
  </si>
  <si>
    <t>POLE, WOOD; 11M LONG (160-179mm TOP)</t>
  </si>
  <si>
    <t>ITEMS NOT MENTIONED IN THE "TOTAL BILL OF MATERIAL" CAN BE ADDED IN THE SPACE PROVIDED AT THE BOTTOM OF THE BILL.</t>
  </si>
  <si>
    <t xml:space="preserve">CONDUCTOR; 35SQ ABC 2-CORE 1xPH+1xB/NEUT </t>
  </si>
  <si>
    <t>3141</t>
  </si>
  <si>
    <t>CONDUCTOR; 70SQ ABC 4-CORE 3xPH+1xB/NEUT</t>
  </si>
  <si>
    <t xml:space="preserve">% MARK </t>
  </si>
  <si>
    <t>5920 70 012 4156</t>
  </si>
  <si>
    <t>5920 70 012 4158</t>
  </si>
  <si>
    <t>TOTAL BILL OF MATERIAL FOR LINK LINES</t>
  </si>
  <si>
    <t>WASHER; CURVED, GALV, 50SQ x 4mmTHK x D22 HOLE</t>
  </si>
  <si>
    <t>WASHER; ROUND, GALV, D8 HOLE FOR 6mmDIA ROD</t>
  </si>
  <si>
    <t>INSUL; LINE POST, 22kV, 4kN x M20 INSERT</t>
  </si>
  <si>
    <t>CLAMP; THIMBLE CLEVIS FOR P/F D/END, 40kN</t>
  </si>
  <si>
    <t>5975 79 007 0224</t>
  </si>
  <si>
    <t>0061</t>
  </si>
  <si>
    <t>ROD: M20 x 600mm + 4 NUTS + 4 SQ WASHERS</t>
  </si>
  <si>
    <t>ROD: M16 x 200mm x 2 NUTS &amp; 2 WASHERS</t>
  </si>
  <si>
    <t>5306 70 011 9452</t>
  </si>
  <si>
    <t>3.2.3.3</t>
    <phoneticPr fontId="42" type="noConversion"/>
  </si>
  <si>
    <t>Tap Conn, T-Off 6.3-9.0 I/C</t>
    <phoneticPr fontId="42" type="noConversion"/>
  </si>
  <si>
    <t>3.2.3.4</t>
    <phoneticPr fontId="42" type="noConversion"/>
  </si>
  <si>
    <t>6120 70 012 0862</t>
  </si>
  <si>
    <t>EARTH SPIKE COUPLER; FOR 16mm DIA ROD</t>
  </si>
  <si>
    <t>5975 70 007 7452</t>
  </si>
  <si>
    <t>END CAPS; FOR 35-70mm SQ ABC</t>
  </si>
  <si>
    <t>3079</t>
  </si>
  <si>
    <t>5310 70 009 6522</t>
  </si>
  <si>
    <t>EYENUT; FOR M16 BOLT, 40kN</t>
  </si>
  <si>
    <t>5310 70 009 6523</t>
  </si>
  <si>
    <t>5920 70 011 0314</t>
  </si>
  <si>
    <t>5920 70 011 0317</t>
  </si>
  <si>
    <t>5975 70 004 9553</t>
  </si>
  <si>
    <t>5935 70 009 7595</t>
  </si>
  <si>
    <t xml:space="preserve">                          FILL IN THE PAGE NUMBERS THAT YOU WANT TO PRINT.                    </t>
  </si>
  <si>
    <t>BRACKET; STRUT POLE</t>
  </si>
  <si>
    <t>5975 70 009 3381</t>
  </si>
  <si>
    <t>DEAD END; PREFORMED FOR FOX/FIR CONDUCTOR</t>
  </si>
  <si>
    <t>POLE, WOOD; 11M LONG (200-219mm TOP)</t>
  </si>
  <si>
    <t>5975 70 011 5276</t>
  </si>
  <si>
    <t>BILL NO 1 - PRELIMINARY AND GENERAL</t>
  </si>
  <si>
    <t>ENQUIRY NO</t>
  </si>
  <si>
    <t>REV NO</t>
  </si>
  <si>
    <t>Item</t>
  </si>
  <si>
    <t>Description</t>
  </si>
  <si>
    <t>Detail Reference</t>
  </si>
  <si>
    <t>Unit</t>
  </si>
  <si>
    <t>Fixed Charge</t>
  </si>
  <si>
    <t>Time Related</t>
  </si>
  <si>
    <t>Rate</t>
  </si>
  <si>
    <t>Total Price (R)</t>
  </si>
  <si>
    <t>Conditions of Contract</t>
  </si>
  <si>
    <t>The Electrical contractor shall provide for a temporary site office, for his own use where all drawings and specifications shall be kept in accordance with the provisions of the specifications, as well as provision of safe and adequate storage space for all material and the removal of such on completion.</t>
  </si>
  <si>
    <t>ADDITIONAL MATERIAL NOT IN THE ABOVE LIST</t>
  </si>
  <si>
    <t>FILL IN THE COLUMNS INDICATED</t>
  </si>
  <si>
    <t>3058</t>
  </si>
  <si>
    <t>3109</t>
  </si>
  <si>
    <t>5975 70 010 0278</t>
  </si>
  <si>
    <t>3060</t>
  </si>
  <si>
    <t>ANCHOR; ROCK ANCHOR ASSEMBLY</t>
  </si>
  <si>
    <t>3054</t>
  </si>
  <si>
    <t>EA</t>
  </si>
  <si>
    <t>5340 70 102 8689</t>
  </si>
  <si>
    <t>BASE UNIT; PASSIVE, FOR ECU / BCU, MOUNTED ON RAILS</t>
  </si>
  <si>
    <t>3007</t>
  </si>
  <si>
    <t>6145 70 011 6622</t>
  </si>
  <si>
    <t>5975 70 011 1209</t>
  </si>
  <si>
    <t>5975 18 404 9166</t>
  </si>
  <si>
    <t>CLAMP; STRAIN FOR 4mm CONCENTRIC CABLE (AIRDAC)</t>
  </si>
  <si>
    <t>LINE TAP; TRFR, BRASS, FOR M16 STUD</t>
  </si>
  <si>
    <t>Bird Flappers [only the EBM type may be used]</t>
  </si>
  <si>
    <t>D-DT 3053</t>
  </si>
  <si>
    <t>LUG; BIMET, INSUL, FOR 70mm SQ ABC, F/H 14</t>
  </si>
  <si>
    <t>5940 70 010 4302</t>
  </si>
  <si>
    <t>3024</t>
  </si>
  <si>
    <t>5940 70 010 4303</t>
  </si>
  <si>
    <t>5940 70 575 5127</t>
  </si>
  <si>
    <t>LUG, BIMET, UNINSUL, FOX/FIR,  F/H=M12</t>
  </si>
  <si>
    <t>5940 70 575 5129</t>
  </si>
  <si>
    <t>LUG, BIMET, UNINSUL, MINK/PINE,  F/H=M12</t>
  </si>
  <si>
    <t>BRACKET;  ST FOR CUT OUT ON STEEL CROSSARM</t>
  </si>
  <si>
    <t>5940 70 575 5130</t>
  </si>
  <si>
    <t>LUG, BIMET, UNINSUL, HARE/OAK,  F/H=M12</t>
  </si>
  <si>
    <t>5940 70 575 9064</t>
  </si>
  <si>
    <t>SURGE ARR; 11kV, 10kA, POLYMER</t>
  </si>
  <si>
    <t>SURGE ARR; 22kV, 10kA, POLYMER</t>
  </si>
  <si>
    <t>5975 70 005 6920</t>
  </si>
  <si>
    <t>5940 70 012 2509</t>
  </si>
  <si>
    <t>5940 70 012 2511</t>
  </si>
  <si>
    <t>6240 18 404 3815</t>
  </si>
  <si>
    <t>LUG, BIMET, UNINSUL, SQUIRREL,  F/H=M12</t>
  </si>
  <si>
    <t>LUG, BIMET, UNINSUL, SQUIRREL,  F/H=M16</t>
  </si>
  <si>
    <t>SUPPLIER</t>
  </si>
  <si>
    <t>DELIVERED</t>
  </si>
  <si>
    <t>5940 70 566 6395</t>
  </si>
  <si>
    <t>CONDUCTOR; CU, BARE, STR 7/1,63, ANNEALED, 16mmSQ</t>
  </si>
  <si>
    <t>5920 70 011 6128</t>
  </si>
  <si>
    <t>5920 70 011 6129</t>
  </si>
  <si>
    <t>5920 70 011 6130</t>
  </si>
  <si>
    <t>6145 18 407 0537</t>
  </si>
  <si>
    <t>5975 70 009 6589</t>
  </si>
  <si>
    <t>X-ARM; ST CHANNEL 1000mmLG  (URBAN RETIC)</t>
  </si>
  <si>
    <t>3030</t>
  </si>
  <si>
    <t>5975 70 009 7348</t>
  </si>
  <si>
    <t>TRANSFORMER; 11kV/+240/-240V 32kVA  (Dual Phase) (O/B)</t>
  </si>
  <si>
    <t>JOINT;COMP, NON-TENSION FOR MINK/PINE CONDUCTOR</t>
  </si>
  <si>
    <t>CONDUCTOR; ACSR, SQUIRREL, 6,33mm DIA, UNGREASED</t>
  </si>
  <si>
    <t>CONDUCTOR; AAAC, ACACIA, 6,24mm DIA, UNGREASED</t>
  </si>
  <si>
    <t>3090</t>
  </si>
  <si>
    <t>3086</t>
  </si>
  <si>
    <t>5340 70 011 0315</t>
  </si>
  <si>
    <t>BRACKET;  ST FOR CUT OUT ON WOOD CROSSARM</t>
  </si>
  <si>
    <t>5340 18 405 8370</t>
  </si>
  <si>
    <t>3110</t>
  </si>
  <si>
    <t>BOX</t>
  </si>
  <si>
    <t>LUG, BIMET, UNINSUL 35SQ ABC B/NEUT, F/H 13</t>
  </si>
  <si>
    <t>5510 70 007 5257</t>
  </si>
  <si>
    <t>POLE, WOOD; 7M LONG (120-139mm TOP)</t>
  </si>
  <si>
    <t>POLE, WOOD; 9M LONG  (140-159mm TOP)</t>
  </si>
  <si>
    <t>5510 70 106 4359</t>
  </si>
  <si>
    <t>CONDUCTOR; ACSR, HARE, 14,16mm DIA, UNGREASED</t>
  </si>
  <si>
    <t>CONDUCTOR; AAAC, CODE NAME 35,   8,31mm DIA, UNGRS</t>
  </si>
  <si>
    <t xml:space="preserve">CONDUCTOR; 35SQ ABC 3-CORE 2xPH+1xB/NEUT </t>
  </si>
  <si>
    <t>6145 70 009 8424</t>
  </si>
  <si>
    <t>CLAMP; STRAIN, PISTOL GRIP FOR SQUIRREL CONDUCTOR</t>
  </si>
  <si>
    <t>CLAMP; STRAIN, WEDGE, FOR ABC B/NEUT (35-50mm SQ)</t>
  </si>
  <si>
    <t>LUG, CU, UNINSUL, FOR 16mmSQ CU,  F/H=M12</t>
  </si>
  <si>
    <t>UNITS REQ</t>
  </si>
  <si>
    <t>REQ</t>
  </si>
  <si>
    <t>ESK ITEM CODE</t>
  </si>
  <si>
    <t>This equipment is measured for use at the discretion of the Engineer and do not form part of any of the structures measured below</t>
    <phoneticPr fontId="42" type="noConversion"/>
  </si>
  <si>
    <t>3.2.1</t>
    <phoneticPr fontId="42" type="noConversion"/>
  </si>
  <si>
    <t>D-DT 3073</t>
    <phoneticPr fontId="42" type="noConversion"/>
  </si>
  <si>
    <t>3.2.1.1</t>
    <phoneticPr fontId="42" type="noConversion"/>
  </si>
  <si>
    <t>No</t>
    <phoneticPr fontId="42" type="noConversion"/>
  </si>
  <si>
    <t>3.2.1.2</t>
    <phoneticPr fontId="42" type="noConversion"/>
  </si>
  <si>
    <t>No</t>
    <phoneticPr fontId="42" type="noConversion"/>
  </si>
  <si>
    <t>3.2.2</t>
    <phoneticPr fontId="42" type="noConversion"/>
  </si>
  <si>
    <t>D-DT 3175</t>
    <phoneticPr fontId="42" type="noConversion"/>
  </si>
  <si>
    <t>3.2.2.1</t>
    <phoneticPr fontId="42" type="noConversion"/>
  </si>
  <si>
    <t>No</t>
    <phoneticPr fontId="42" type="noConversion"/>
  </si>
  <si>
    <t>Tap Conn, T-Off 9.0-15.0 I/C</t>
    <phoneticPr fontId="42" type="noConversion"/>
  </si>
  <si>
    <t>3.2.3.5</t>
    <phoneticPr fontId="42" type="noConversion"/>
  </si>
  <si>
    <t>EYE NUT FOR M20 BOLT, 70kN</t>
  </si>
  <si>
    <t>SPINDLE; M20 x 50mm SHANK (FOR LINE POST INSULATOR)</t>
  </si>
  <si>
    <t>SPINDLE; M20 x 250mm SHANK (FOR LINE POST INSULATOR)</t>
  </si>
  <si>
    <t>3.2.4.1</t>
    <phoneticPr fontId="42" type="noConversion"/>
  </si>
  <si>
    <t>CLAMP; PG, BI-METAL 4-15mm DIA RUN &amp; TAP</t>
  </si>
  <si>
    <t>ARMOR ROD; PREF, AL   6,18-8,58mm DIA (SQUIRREL)</t>
  </si>
  <si>
    <t>ARMOR ROD; PREF, AL   8,29-8,79mm DIA (FOX/FIR)</t>
  </si>
  <si>
    <t>ARMOR ROD; PREF, AL  10,5-11,07mm DIA (MINK/PINE)</t>
  </si>
  <si>
    <t>ARMOR ROD; PREF, AL  14,01-14,86mm DIA (HARE/OAK)</t>
  </si>
  <si>
    <t>0168534</t>
  </si>
  <si>
    <t>ITEM DESCRIPTION</t>
  </si>
  <si>
    <t>COST OF ADD MAT</t>
  </si>
  <si>
    <t>MINUS ADD MAT</t>
  </si>
  <si>
    <r>
      <t xml:space="preserve">UPDATE THE PER </t>
    </r>
    <r>
      <rPr>
        <b/>
        <sz val="10"/>
        <color indexed="12"/>
        <rFont val="Bookman Old Style"/>
        <family val="1"/>
      </rPr>
      <t xml:space="preserve">"UNIT PURCHASE PRICE" </t>
    </r>
    <r>
      <rPr>
        <b/>
        <sz val="10"/>
        <rFont val="Bookman Old Style"/>
        <family val="1"/>
      </rPr>
      <t>AND</t>
    </r>
    <r>
      <rPr>
        <b/>
        <sz val="10"/>
        <color indexed="12"/>
        <rFont val="Bookman Old Style"/>
        <family val="1"/>
      </rPr>
      <t xml:space="preserve"> </t>
    </r>
    <r>
      <rPr>
        <b/>
        <sz val="10"/>
        <color indexed="14"/>
        <rFont val="Bookman Old Style"/>
        <family val="1"/>
      </rPr>
      <t>"% MARK UP"</t>
    </r>
    <r>
      <rPr>
        <b/>
        <sz val="10"/>
        <color indexed="12"/>
        <rFont val="Bookman Old Style"/>
        <family val="1"/>
      </rPr>
      <t xml:space="preserve"> </t>
    </r>
    <r>
      <rPr>
        <b/>
        <sz val="10"/>
        <rFont val="Bookman Old Style"/>
        <family val="1"/>
      </rPr>
      <t>OF THE MATERIAL ON THIS SHEET ("TOTAL BOM") ONLY.</t>
    </r>
  </si>
  <si>
    <t>4030 70 012 1468</t>
  </si>
  <si>
    <t>PIPE; PVC, CLASS 1, 20mm DIAMETER</t>
  </si>
  <si>
    <t>STRAP; TIE, (DIAGONAL) ST, GALV, 910x50x6mmTHK, M20</t>
  </si>
  <si>
    <t>5975 70 012 2149</t>
  </si>
  <si>
    <t>CREOSOTE;</t>
  </si>
  <si>
    <t>LT</t>
  </si>
  <si>
    <t>ANCHOR; STAY ROD M20 x 2000mmLG, NON ADJUSTABLE</t>
  </si>
  <si>
    <t>DRW</t>
  </si>
  <si>
    <t>PREVIEW" TO SEE THE PAGE NUMBERS. ON YOUR PRINT SCREEN</t>
  </si>
  <si>
    <t>UNIT</t>
  </si>
  <si>
    <t>ITEM</t>
  </si>
  <si>
    <t>NO</t>
  </si>
  <si>
    <t>DESCRIPTION</t>
  </si>
  <si>
    <t>"D-DT"</t>
  </si>
  <si>
    <t>UMC</t>
  </si>
  <si>
    <t>4030 70 009 6636</t>
  </si>
  <si>
    <t>ROD: M6 x 350mmLG, 4 NUTS, 2RND + 2SQ (100SQ) WASHERS</t>
  </si>
  <si>
    <t>SURGE ARR; NEUTRAL, 6kV, 10kA, + BRACKET</t>
  </si>
  <si>
    <t>5920 70 012 2548</t>
  </si>
  <si>
    <t>5974 70 007 5146</t>
  </si>
  <si>
    <t>6625 70 012 1875</t>
  </si>
  <si>
    <t>5340 70 009 9924</t>
  </si>
  <si>
    <t>GUY GRIP; SHORT FOR 7/4,0 STEEL WIRE</t>
  </si>
  <si>
    <t>5975 18 404 0730</t>
  </si>
  <si>
    <t>5940 70 007 0222</t>
  </si>
  <si>
    <t>5307 70 012 1562</t>
  </si>
  <si>
    <t>5975 70 012 0635</t>
  </si>
  <si>
    <t>4kN 31mm/kV porc</t>
  </si>
  <si>
    <t>D-DT 3017</t>
  </si>
  <si>
    <t>10kN 31mm/kV porc</t>
  </si>
  <si>
    <t>CLAMP; SUSP FOR 4 - 16mmSQ CONCENT CABLE (AIRDAC)</t>
  </si>
  <si>
    <t>CONDUCTOR; 70SQ ABC 3-CORE 2xPH+1xB/NEUT</t>
  </si>
  <si>
    <t>6145 70 007 4187</t>
  </si>
  <si>
    <t>6145 18 404 3114</t>
  </si>
  <si>
    <t>6145 18 404 4507</t>
  </si>
  <si>
    <t>5307 70 009 3167</t>
  </si>
  <si>
    <t>ROD: M20 x 450mm + 4 NUTS + 2 SQ WASHERS</t>
  </si>
  <si>
    <t>5307 70 009 6710</t>
  </si>
  <si>
    <t>THIMBLE; ST GALV FOR 16mm WIRE</t>
  </si>
  <si>
    <t>3026</t>
  </si>
  <si>
    <t>6120 70 101 4467</t>
  </si>
  <si>
    <t>3021</t>
  </si>
  <si>
    <t>PIPE; PVC,  38mm INSIDE DIAMETER</t>
  </si>
  <si>
    <t>BRACKET; FOR MV SURGE ARRESTERS ON O/H LINES</t>
  </si>
  <si>
    <t>Phase/Phase - Staggered Vertical - Intermediate - (0°) Deviation</t>
  </si>
  <si>
    <t>D-DT 1310</t>
  </si>
  <si>
    <t>35mm² Conductor</t>
  </si>
  <si>
    <t>OF ALL</t>
  </si>
  <si>
    <t>POLE, WOOD; 11M LONG (180-199mm TOP)</t>
  </si>
  <si>
    <t>5510 70 106 4361</t>
  </si>
  <si>
    <t>BOX; SERVICE DISTRIBUTION 1-4 WAY (1 x 50A C/B)</t>
  </si>
  <si>
    <t>BOX; SERVICE DISTRIBUTION 5-8 WAY (2 x 50A C/B)</t>
  </si>
  <si>
    <t>BOX; SERVICE DISTRIBUTION 4-WAY (1 x 120A C/B)</t>
  </si>
  <si>
    <t>5975 70 012 2740</t>
  </si>
  <si>
    <t>PURCHASE</t>
  </si>
  <si>
    <t>5920 70 007 9702</t>
  </si>
  <si>
    <t>X-ARM; ST CHANNEL 1300mmLG FOR FOX/MINK</t>
  </si>
  <si>
    <t>3027</t>
  </si>
  <si>
    <t>5975 70 010 3580</t>
  </si>
  <si>
    <t>X-ARM; ST CHANNEL 1300mmLG FOR HARE</t>
  </si>
  <si>
    <t>3097</t>
  </si>
  <si>
    <t>BARBED WIRE; GALVANISED    (500M / ROLL)</t>
  </si>
  <si>
    <t>6145 70 012 0393</t>
  </si>
  <si>
    <t>TRANSFORMER; 11kV/415V 25kVA (O/B) 3-PH</t>
  </si>
  <si>
    <t>TRANSFORMER; 11kV/415V 50kVA (O/B) 3-PH</t>
  </si>
  <si>
    <t>TRANSFORMER; 11kV/415V 100kVA (O/B) 3-PH</t>
  </si>
  <si>
    <t>TIE; TOP GROOVE, WRAPLOCK / TOP TIE, FOR MINK / PINE</t>
  </si>
  <si>
    <t>TIE; TOP GROOVE, WRAPLOCK / TOP TIE, FOR HARE / OAK</t>
  </si>
  <si>
    <t>CODE</t>
  </si>
  <si>
    <r>
      <t>YOUR</t>
    </r>
    <r>
      <rPr>
        <b/>
        <sz val="10"/>
        <color indexed="10"/>
        <rFont val="Arial"/>
        <family val="2"/>
      </rPr>
      <t xml:space="preserve"> </t>
    </r>
    <r>
      <rPr>
        <b/>
        <sz val="10"/>
        <color indexed="14"/>
        <rFont val="Arial"/>
        <family val="2"/>
      </rPr>
      <t>"% MARK UP"</t>
    </r>
  </si>
  <si>
    <t xml:space="preserve">SCREW; COACH 75 x12mm </t>
  </si>
  <si>
    <t>BRACKET; TYPE "F" FOR METER BOX, 2000mmLG</t>
  </si>
  <si>
    <t>3022</t>
  </si>
  <si>
    <t>5920 70 009 8291</t>
  </si>
  <si>
    <t>3047</t>
  </si>
  <si>
    <t>6145 70 011 6797</t>
  </si>
  <si>
    <t>6145 70 012 1581</t>
  </si>
  <si>
    <t>6145 70 103 0676</t>
  </si>
  <si>
    <t>D-DT 3136</t>
    <phoneticPr fontId="42" type="noConversion"/>
  </si>
  <si>
    <t>D-DT 3136</t>
    <phoneticPr fontId="42" type="noConversion"/>
  </si>
  <si>
    <t>CONDUCTOR; AAAC, PINE, 10,83mm DIA, UNGREASED</t>
  </si>
  <si>
    <t>CONDUCTOR; OAK, 13,95mm DIA, UNGREASED</t>
  </si>
  <si>
    <t>CONDUCTOR; ACSR, MINK, 10,98mm DIA, UNGREASED</t>
  </si>
  <si>
    <r>
      <t xml:space="preserve">IF REQUIRED A </t>
    </r>
    <r>
      <rPr>
        <b/>
        <sz val="10"/>
        <color indexed="23"/>
        <rFont val="Bookman Old Style"/>
        <family val="1"/>
      </rPr>
      <t>"SUPPLIER ITEM CODE"</t>
    </r>
    <r>
      <rPr>
        <b/>
        <sz val="10"/>
        <rFont val="Bookman Old Style"/>
        <family val="1"/>
      </rPr>
      <t xml:space="preserve"> CAN BE FILLED IN.</t>
    </r>
  </si>
  <si>
    <t>MV Miscellaneous Items</t>
    <phoneticPr fontId="42" type="noConversion"/>
  </si>
  <si>
    <t>ARMOR GRIP SUSPENSION UNIT (AGS) FOR HARE</t>
  </si>
  <si>
    <t>5975 18 404 2975</t>
  </si>
  <si>
    <t>5975 18 404 5264</t>
  </si>
  <si>
    <t>5975 18 403 8929</t>
  </si>
  <si>
    <t>5660 18 406 3096</t>
  </si>
  <si>
    <t>ROL</t>
  </si>
  <si>
    <t>5306 70 009 5478</t>
  </si>
  <si>
    <t>3003</t>
  </si>
  <si>
    <t>5306 70 009 6496</t>
  </si>
  <si>
    <t>3005</t>
  </si>
  <si>
    <t>5975 70 010 0028</t>
  </si>
  <si>
    <t>3055</t>
  </si>
  <si>
    <t xml:space="preserve">FUSE; HRC 125 AMP 1-PH  </t>
  </si>
  <si>
    <t>BUCKLES; BANDIT FOR 12mm S/S STRAP  (100 / BOX)</t>
  </si>
  <si>
    <t>CABLE TIE; PVC, UV STABLE (NRS 020)    (100 / BOX)</t>
  </si>
  <si>
    <t>5920 70 010 6226</t>
  </si>
  <si>
    <r>
      <t>The following dimensions will all be "</t>
    </r>
    <r>
      <rPr>
        <b/>
        <u/>
        <sz val="10"/>
        <rFont val="Arial"/>
        <family val="2"/>
      </rPr>
      <t>Conductor Length</t>
    </r>
    <r>
      <rPr>
        <sz val="10"/>
        <rFont val="Arial"/>
        <family val="2"/>
      </rPr>
      <t>" not route length, no allowance made for sag, waste.</t>
    </r>
    <phoneticPr fontId="42" type="noConversion"/>
  </si>
  <si>
    <t>D-DT 3136</t>
    <phoneticPr fontId="42" type="noConversion"/>
  </si>
  <si>
    <t>3.2.2.2</t>
    <phoneticPr fontId="42" type="noConversion"/>
  </si>
  <si>
    <t>No</t>
    <phoneticPr fontId="42" type="noConversion"/>
  </si>
  <si>
    <t>3.2.3</t>
    <phoneticPr fontId="42" type="noConversion"/>
  </si>
  <si>
    <t>3.2.3.1</t>
    <phoneticPr fontId="42" type="noConversion"/>
  </si>
  <si>
    <t>No</t>
    <phoneticPr fontId="42" type="noConversion"/>
  </si>
  <si>
    <t>3.2.3.2</t>
    <phoneticPr fontId="42" type="noConversion"/>
  </si>
  <si>
    <t>Tap Conn, T-Off 9.0-15.0 To 6.3-9.0 I/C</t>
    <phoneticPr fontId="42" type="noConversion"/>
  </si>
  <si>
    <t>3.2.3.6</t>
    <phoneticPr fontId="42" type="noConversion"/>
  </si>
  <si>
    <t>35mm² - 2 Phase [set of 2]</t>
    <phoneticPr fontId="42" type="noConversion"/>
  </si>
  <si>
    <t>No</t>
    <phoneticPr fontId="42" type="noConversion"/>
  </si>
  <si>
    <t>3.2.4.2</t>
    <phoneticPr fontId="42" type="noConversion"/>
  </si>
  <si>
    <t>35mm² - 3 Phase [set of 3]</t>
    <phoneticPr fontId="42" type="noConversion"/>
  </si>
  <si>
    <t>No</t>
    <phoneticPr fontId="42" type="noConversion"/>
  </si>
  <si>
    <t>0010840</t>
  </si>
  <si>
    <t>0064</t>
  </si>
  <si>
    <t>0063</t>
  </si>
  <si>
    <t>STAPLES; 8SWL WIRE 40mm LONG   (150 / kG)</t>
  </si>
  <si>
    <t>6120 70 003 1952</t>
  </si>
  <si>
    <t>6120 70 003 1953</t>
  </si>
  <si>
    <t>6120 70 101 4403</t>
  </si>
  <si>
    <t>5310 70 009 5427</t>
  </si>
  <si>
    <t>5310 18 404 0147</t>
  </si>
  <si>
    <t>6145 18 990 3672</t>
  </si>
  <si>
    <t>3137</t>
  </si>
  <si>
    <t>5940 18 407 6875</t>
  </si>
  <si>
    <t>5975 70 012 2747</t>
  </si>
  <si>
    <t>BOX; SERVICE DISTRIBUTION 2-WAY (1 x 50A CB)</t>
  </si>
  <si>
    <t>5340 70 011 0319</t>
  </si>
  <si>
    <t xml:space="preserve">FUSE HOLDER; 1-PH, FOR LV DIN 00 TYPE FUSE, + M/BOLTS </t>
  </si>
  <si>
    <t>POLE, WOOD; 12M LONG (160-179mm TOP)</t>
  </si>
  <si>
    <t>0053</t>
  </si>
  <si>
    <t>5510 70 106 4375</t>
  </si>
  <si>
    <t>ANCHOR; STAY ROD M12 x 1500mmLG, NON ADJUSTABLE</t>
  </si>
  <si>
    <t>6145 18 404 3089</t>
  </si>
  <si>
    <t>CONNECTOR; IPC (35-95 BARE NEUT/6-25 INS SERV NEUT)</t>
  </si>
  <si>
    <t>CONNECTOR; IPC (35-95 INSUL PH / 6-25 INS SERV PH)</t>
  </si>
  <si>
    <t>63mm² - 2 Phase [set of 2]</t>
    <phoneticPr fontId="42" type="noConversion"/>
  </si>
  <si>
    <t>3.2.4.4</t>
    <phoneticPr fontId="42" type="noConversion"/>
  </si>
  <si>
    <t>CUT OUT; FUSE HOLDER; FOR 22kV CUT OUT, 100A MAX</t>
  </si>
  <si>
    <t>CUT OUT; SOLID LINK, FOR 22kV CUT OUT, 200A</t>
  </si>
  <si>
    <t>5975 70 104 6006</t>
  </si>
  <si>
    <t>0058</t>
  </si>
  <si>
    <t>STRAPPING; S/STEEL (12x0,75mm)   (30M PER BOX)</t>
  </si>
  <si>
    <t>UNITS</t>
  </si>
  <si>
    <t>POLE, WOOD; 5M LONG  (80-99mm TOP)</t>
  </si>
  <si>
    <t>5510 70 009 9144</t>
  </si>
  <si>
    <t>0050</t>
  </si>
  <si>
    <t>ANCHOR; EASYDRIVE, NYLON, 6mm x 55mmLG</t>
  </si>
  <si>
    <t>6120 70 101 4436</t>
  </si>
  <si>
    <t>VARIOUS</t>
  </si>
  <si>
    <t>BASE UNIT; ED SOCKET, STANDARD</t>
  </si>
  <si>
    <t>HUKFUSE: 24kV, 100AMP</t>
  </si>
  <si>
    <t>CONNECTOR; IPC (35-95 INSULATED / 35-95 INSULATED)</t>
  </si>
  <si>
    <t>ROD: M20 x 250mm + 4 NUTS + 2 SQ WASHERS</t>
  </si>
  <si>
    <t>3.2.6</t>
    <phoneticPr fontId="42" type="noConversion"/>
  </si>
  <si>
    <t>3.2.6.1</t>
    <phoneticPr fontId="42" type="noConversion"/>
  </si>
  <si>
    <t>3.2.6.2</t>
    <phoneticPr fontId="42" type="noConversion"/>
  </si>
  <si>
    <t>3.2.7</t>
    <phoneticPr fontId="42" type="noConversion"/>
  </si>
  <si>
    <t>3.3.9</t>
    <phoneticPr fontId="42" type="noConversion"/>
  </si>
  <si>
    <t>3.3.10</t>
    <phoneticPr fontId="42" type="noConversion"/>
  </si>
  <si>
    <t>3.3.11</t>
    <phoneticPr fontId="42" type="noConversion"/>
  </si>
  <si>
    <t>3.3.12</t>
    <phoneticPr fontId="42" type="noConversion"/>
  </si>
  <si>
    <t>3.3.13</t>
    <phoneticPr fontId="42" type="noConversion"/>
  </si>
  <si>
    <t>SADDLE; NYLON, FOR 9,5mmDIA CABLE (4mmSQ AIRDAC)</t>
  </si>
  <si>
    <t>SADDLE; NYLON, FOR 12mmDIA CABLE (10mmSQ AIRDAC)</t>
  </si>
  <si>
    <t>5340 70 012 0636</t>
  </si>
  <si>
    <t>Phase/Phase - Staggered Vertical - Intermediate - (1°-10°) Deviation</t>
  </si>
  <si>
    <t>D-DT 1311</t>
  </si>
  <si>
    <t>Phase/Phase - Staggered Vertical - Strain - (0°) Deviation</t>
  </si>
  <si>
    <t>D-DT 1313</t>
  </si>
  <si>
    <t>Phase/Phase - Staggered Vertical - Strain - Small (1°-30°) Deviation</t>
  </si>
  <si>
    <t>D-DT 1314</t>
  </si>
  <si>
    <t>%</t>
  </si>
  <si>
    <t>MARK</t>
  </si>
  <si>
    <t>UP</t>
  </si>
  <si>
    <t>SALES</t>
  </si>
  <si>
    <t>SIGN; DANGER, 150 x 150 x 0,5mm FOR TRANSFORMER</t>
  </si>
  <si>
    <t>9905 70 005 2896</t>
  </si>
  <si>
    <t>PLATE; AL, BLANK 25 x 100 (POLE NUMBERING)</t>
  </si>
  <si>
    <t>LABEL; IDENTIFICATION FOR TRANSFORMER</t>
  </si>
  <si>
    <t xml:space="preserve">FUSE; HRC 80 AMP 1-PH  </t>
  </si>
  <si>
    <t>5975 70 004 4194</t>
  </si>
  <si>
    <t>5976 70 004 4196</t>
  </si>
  <si>
    <t>5305 70 011 8710</t>
  </si>
  <si>
    <t>6145 70 012 3864</t>
  </si>
  <si>
    <t>6145 70 007 0012</t>
  </si>
  <si>
    <t>TIE; TOP GROOVE, WRAPLOCK / TOP TIE, FOR FOX / FIR</t>
  </si>
  <si>
    <t>BRACKET; POLE TOP</t>
  </si>
  <si>
    <t>3046</t>
  </si>
  <si>
    <t>5975 18 405 4162</t>
  </si>
  <si>
    <t>THE "UNIT SALES PRICE" WILL UPDATE AUTOMATICALLY ON ALL THE OTHER SHEETS AND IS THE ONLY PRICE</t>
  </si>
  <si>
    <t>USED IN THE COSTING OF THE MATERIAL.</t>
  </si>
  <si>
    <t>QTY</t>
  </si>
  <si>
    <t>6145 70 011 9463</t>
  </si>
  <si>
    <t>Delta / 2,5m Wood X-arm - Intermediate - 0° Deviation</t>
    <phoneticPr fontId="42" type="noConversion"/>
  </si>
  <si>
    <t>3.5</t>
    <phoneticPr fontId="42" type="noConversion"/>
  </si>
  <si>
    <t>Phase/Phase - Staggered Vertical - Strain - Large (30°-90°) Deviation</t>
  </si>
  <si>
    <t>D-DT 1315</t>
  </si>
  <si>
    <t>3.2</t>
    <phoneticPr fontId="42" type="noConversion"/>
  </si>
  <si>
    <t>Phase/Phase - Staggered Vertical - Strain - Terminal</t>
  </si>
  <si>
    <t>PRICE</t>
  </si>
  <si>
    <t>UNITS REQUIRED</t>
  </si>
  <si>
    <t>REQUIRED</t>
  </si>
  <si>
    <t>ESKOM</t>
  </si>
  <si>
    <t xml:space="preserve"> ITEM CODE</t>
  </si>
  <si>
    <t>Phase/Phase - 2,5 m wood x-arm - Strain - Medium (1° - 60°) Deviation</t>
  </si>
  <si>
    <t>D-DT 1344</t>
  </si>
  <si>
    <t>Phase/Phase - 2,5 m wood x-arm - Strain - Terminal</t>
  </si>
  <si>
    <t>25mm² Conductor</t>
    <phoneticPr fontId="42" type="noConversion"/>
  </si>
  <si>
    <t>3.3.2</t>
    <phoneticPr fontId="42" type="noConversion"/>
  </si>
  <si>
    <t>3.3.3</t>
    <phoneticPr fontId="42" type="noConversion"/>
  </si>
  <si>
    <t>Delta / 2,5m Wood X-arm - Strain - Terminal</t>
  </si>
  <si>
    <t>D-DT 1746</t>
  </si>
  <si>
    <t>Three Phase Miscellaneous</t>
    <phoneticPr fontId="42" type="noConversion"/>
  </si>
  <si>
    <t>D-DT-1778</t>
    <phoneticPr fontId="42" type="noConversion"/>
  </si>
  <si>
    <t>3.2.4</t>
    <phoneticPr fontId="42" type="noConversion"/>
  </si>
  <si>
    <t>Dual Phase Miscellaneous</t>
    <phoneticPr fontId="42" type="noConversion"/>
  </si>
  <si>
    <t>D-EC 2063</t>
    <phoneticPr fontId="42" type="noConversion"/>
  </si>
  <si>
    <t xml:space="preserve">Phase / phase - Delta / 2,5m Wood X-arm - Strain - Medium (1°-60°) Deviation </t>
    <phoneticPr fontId="42" type="noConversion"/>
  </si>
  <si>
    <t xml:space="preserve">Phase / phase - Delta / 2x2,5m Wood X-arm - Strain - Large (60°-90°) Deviation </t>
    <phoneticPr fontId="42" type="noConversion"/>
  </si>
  <si>
    <t>D-DT 1346</t>
    <phoneticPr fontId="42" type="noConversion"/>
  </si>
  <si>
    <t>3.2.4.3</t>
    <phoneticPr fontId="42" type="noConversion"/>
  </si>
  <si>
    <t>5510 70 106 4336</t>
  </si>
  <si>
    <t>COST OF TOTAL</t>
  </si>
  <si>
    <t>ANCHOR; SOIL FOR STRUT POLES</t>
  </si>
  <si>
    <t>3035</t>
  </si>
  <si>
    <t>4030 70 009 7307</t>
  </si>
  <si>
    <t>4030 70 009 5396</t>
  </si>
  <si>
    <t>SET</t>
  </si>
  <si>
    <t xml:space="preserve">FUSE; HRC 63 AMP 1-PH </t>
  </si>
  <si>
    <t>FUSE; HRC 160 AMP 1-PH</t>
  </si>
  <si>
    <t>5510 70 106 4344</t>
  </si>
  <si>
    <t>0055</t>
  </si>
  <si>
    <t>0051</t>
  </si>
  <si>
    <t>5510 70 106 4365</t>
  </si>
  <si>
    <t>3.4.15</t>
    <phoneticPr fontId="42" type="noConversion"/>
  </si>
  <si>
    <t>1370 SERIES [Phase/Phase]</t>
    <phoneticPr fontId="42" type="noConversion"/>
  </si>
  <si>
    <t>Phase/Phase A Frame – Intermediate - Two Insulators, includes Raptor Perch</t>
    <phoneticPr fontId="42" type="noConversion"/>
  </si>
  <si>
    <t>11m Pole, 200-219mm top diameter</t>
    <phoneticPr fontId="42" type="noConversion"/>
  </si>
  <si>
    <t>4.3.5.1</t>
    <phoneticPr fontId="42" type="noConversion"/>
  </si>
  <si>
    <t>4.3.5.2</t>
    <phoneticPr fontId="42" type="noConversion"/>
  </si>
  <si>
    <t>4.3.5.3</t>
    <phoneticPr fontId="42" type="noConversion"/>
  </si>
  <si>
    <t>4.3.6</t>
    <phoneticPr fontId="42" type="noConversion"/>
  </si>
  <si>
    <t>3.5.1</t>
    <phoneticPr fontId="42" type="noConversion"/>
  </si>
  <si>
    <t>3.5.2</t>
    <phoneticPr fontId="42" type="noConversion"/>
  </si>
  <si>
    <t>3.5.3</t>
    <phoneticPr fontId="42" type="noConversion"/>
  </si>
  <si>
    <t>3.5.4</t>
    <phoneticPr fontId="42" type="noConversion"/>
  </si>
  <si>
    <t>5340 70 010 0185</t>
  </si>
  <si>
    <t>5.5.5</t>
    <phoneticPr fontId="42" type="noConversion"/>
  </si>
  <si>
    <t>3.5.5</t>
    <phoneticPr fontId="42" type="noConversion"/>
  </si>
  <si>
    <t>3.5.6</t>
    <phoneticPr fontId="42" type="noConversion"/>
  </si>
  <si>
    <t>CUT OUT; BASE, 22kV, MEDIUM POLLUTION (600mm CREEP)</t>
  </si>
  <si>
    <t>CUT OUT; BASE, 22kV, HEAVY POLLUTION (744mm CREEP)</t>
  </si>
  <si>
    <t>6120 70 101 4485</t>
  </si>
  <si>
    <t>Phase/Phase A Frame – Intermediate [Road Crossing] - Two Insulators, Includes Raptor Perch</t>
    <phoneticPr fontId="42" type="noConversion"/>
  </si>
  <si>
    <t>1740 series [Delta - 2,5 m wood x-arm]</t>
  </si>
  <si>
    <t>Delta / 2,5m Wood X-arm - Strain - 0° Deviation</t>
  </si>
  <si>
    <t>D-DT 1743</t>
  </si>
  <si>
    <t>Delta / 2,5m Wood X-arm - Strain - Medium(1°-60°) Deviation</t>
  </si>
  <si>
    <t>3.3</t>
    <phoneticPr fontId="42" type="noConversion"/>
  </si>
  <si>
    <t>Medium Voltage Structures - Dual Phase</t>
    <phoneticPr fontId="42" type="noConversion"/>
  </si>
  <si>
    <t>3.4</t>
    <phoneticPr fontId="42" type="noConversion"/>
  </si>
  <si>
    <t>1310 SERIES [Phase / Phase - Staggered Vertical]</t>
  </si>
  <si>
    <t>3.4.1</t>
    <phoneticPr fontId="42" type="noConversion"/>
  </si>
  <si>
    <t>3.4.2</t>
    <phoneticPr fontId="42" type="noConversion"/>
  </si>
  <si>
    <t>3.4.3</t>
    <phoneticPr fontId="42" type="noConversion"/>
  </si>
  <si>
    <t>3.4.4</t>
    <phoneticPr fontId="42" type="noConversion"/>
  </si>
  <si>
    <t>3.4.5</t>
    <phoneticPr fontId="42" type="noConversion"/>
  </si>
  <si>
    <t>3.4.6</t>
    <phoneticPr fontId="42" type="noConversion"/>
  </si>
  <si>
    <t>TIE; TOP GROOVE, WRAPLOCK / TOP TIE, FOR SQUIRREL</t>
  </si>
  <si>
    <t>5975 70 011 8256</t>
  </si>
  <si>
    <t>JOINT; COMP, NON-TENSION FOR FOX/FIR CONDUCTOR</t>
  </si>
  <si>
    <t>5975 70 009 6753</t>
  </si>
  <si>
    <t>4.2.5.2</t>
    <phoneticPr fontId="42" type="noConversion"/>
  </si>
  <si>
    <t>4.2.5.3</t>
    <phoneticPr fontId="42" type="noConversion"/>
  </si>
  <si>
    <t xml:space="preserve">3 phase - H-Pole / 2x4,5m Wood X-arm - Strain - 1-60° Deviation </t>
    <phoneticPr fontId="42" type="noConversion"/>
  </si>
  <si>
    <t>4.3.1.3</t>
    <phoneticPr fontId="42" type="noConversion"/>
  </si>
  <si>
    <t>4.3.2</t>
    <phoneticPr fontId="42" type="noConversion"/>
  </si>
  <si>
    <t>4.3.2.1</t>
    <phoneticPr fontId="42" type="noConversion"/>
  </si>
  <si>
    <t>4.3.2.2</t>
    <phoneticPr fontId="42" type="noConversion"/>
  </si>
  <si>
    <t>4.3.2.3</t>
    <phoneticPr fontId="42" type="noConversion"/>
  </si>
  <si>
    <t>4.3.3.3</t>
    <phoneticPr fontId="42" type="noConversion"/>
  </si>
  <si>
    <t>4.3.4</t>
    <phoneticPr fontId="42" type="noConversion"/>
  </si>
  <si>
    <t>4.3.4.1</t>
    <phoneticPr fontId="42" type="noConversion"/>
  </si>
  <si>
    <t>4.2</t>
    <phoneticPr fontId="42" type="noConversion"/>
  </si>
  <si>
    <t>4.1</t>
    <phoneticPr fontId="42" type="noConversion"/>
  </si>
  <si>
    <t>3.4.7</t>
    <phoneticPr fontId="42" type="noConversion"/>
  </si>
  <si>
    <t>3.4.8</t>
    <phoneticPr fontId="42" type="noConversion"/>
  </si>
  <si>
    <t>5.5.2</t>
    <phoneticPr fontId="42" type="noConversion"/>
  </si>
  <si>
    <t>5.5.3</t>
    <phoneticPr fontId="42" type="noConversion"/>
  </si>
  <si>
    <t>No</t>
    <phoneticPr fontId="42" type="noConversion"/>
  </si>
  <si>
    <t>D-DT 1316</t>
  </si>
  <si>
    <t>1340 SERIES [Phase/Phase - 2,5 m wood x-arm]</t>
  </si>
  <si>
    <t>Phase/Phase - 2,5 m wood x-arm - Strain - (0°) Deviation</t>
  </si>
  <si>
    <t>D-DT 1343</t>
  </si>
  <si>
    <t>D-DT-0056</t>
    <phoneticPr fontId="42" type="noConversion"/>
  </si>
  <si>
    <t>D-DT-0064</t>
    <phoneticPr fontId="42" type="noConversion"/>
  </si>
  <si>
    <t>3.5m,140-159mm Diameter</t>
    <phoneticPr fontId="42" type="noConversion"/>
  </si>
  <si>
    <t>1 x Conventional Anchor - 97kN</t>
  </si>
  <si>
    <t>D-DT 0341</t>
  </si>
  <si>
    <t>5.2.1</t>
    <phoneticPr fontId="42" type="noConversion"/>
  </si>
  <si>
    <t>5.2.1.1</t>
    <phoneticPr fontId="42" type="noConversion"/>
  </si>
  <si>
    <t>5.2.1.2</t>
    <phoneticPr fontId="42" type="noConversion"/>
  </si>
  <si>
    <t>5.2.2</t>
    <phoneticPr fontId="42" type="noConversion"/>
  </si>
  <si>
    <t>D-DT 0332</t>
    <phoneticPr fontId="42" type="noConversion"/>
  </si>
  <si>
    <t>D-DT 0350</t>
    <phoneticPr fontId="42" type="noConversion"/>
  </si>
  <si>
    <t>5.4.5</t>
    <phoneticPr fontId="42" type="noConversion"/>
  </si>
  <si>
    <t>5.4.6</t>
    <phoneticPr fontId="42" type="noConversion"/>
  </si>
  <si>
    <t>5.4.7</t>
    <phoneticPr fontId="42" type="noConversion"/>
  </si>
  <si>
    <t>5.4.8</t>
    <phoneticPr fontId="42" type="noConversion"/>
  </si>
  <si>
    <t>Three Phase A Frame – Intermediate [Road Crossing] - Includes Raptor Perch</t>
    <phoneticPr fontId="42" type="noConversion"/>
  </si>
  <si>
    <t xml:space="preserve">Three phase - Delta / 2,5m Wood X-arm - Strain - Medium (1°-60°) Deviation </t>
    <phoneticPr fontId="42" type="noConversion"/>
  </si>
  <si>
    <t>63mm² Conductor</t>
  </si>
  <si>
    <t>63mm² Conductor</t>
    <phoneticPr fontId="42" type="noConversion"/>
  </si>
  <si>
    <t>3.4.9</t>
    <phoneticPr fontId="42" type="noConversion"/>
  </si>
  <si>
    <t>3.4.10</t>
    <phoneticPr fontId="42" type="noConversion"/>
  </si>
  <si>
    <t>3.4.11</t>
    <phoneticPr fontId="42" type="noConversion"/>
  </si>
  <si>
    <t>3.4.12</t>
    <phoneticPr fontId="42" type="noConversion"/>
  </si>
  <si>
    <t>3.4.13</t>
    <phoneticPr fontId="42" type="noConversion"/>
  </si>
  <si>
    <t>3.4.14</t>
    <phoneticPr fontId="42" type="noConversion"/>
  </si>
  <si>
    <t>11m Pole, 160-179mm top diameter</t>
    <phoneticPr fontId="42" type="noConversion"/>
  </si>
  <si>
    <t>11m Pole, 180-199mm top diameter</t>
    <phoneticPr fontId="42" type="noConversion"/>
  </si>
  <si>
    <t>ENQUIRY NO</t>
    <phoneticPr fontId="42" type="noConversion"/>
  </si>
  <si>
    <t>5.1</t>
    <phoneticPr fontId="42" type="noConversion"/>
  </si>
  <si>
    <t>D-DT-0061</t>
    <phoneticPr fontId="42" type="noConversion"/>
  </si>
  <si>
    <t>D-DT-0062</t>
    <phoneticPr fontId="42" type="noConversion"/>
  </si>
  <si>
    <t>4.3.4.2</t>
    <phoneticPr fontId="42" type="noConversion"/>
  </si>
  <si>
    <t>4.3.4.3</t>
    <phoneticPr fontId="42" type="noConversion"/>
  </si>
  <si>
    <t>4.3.5</t>
    <phoneticPr fontId="42" type="noConversion"/>
  </si>
  <si>
    <t>5.4</t>
    <phoneticPr fontId="42" type="noConversion"/>
  </si>
  <si>
    <t>Anti climbing device installed on wood pole</t>
    <phoneticPr fontId="42" type="noConversion"/>
  </si>
  <si>
    <t>Anti climbing device installed on stay</t>
    <phoneticPr fontId="42" type="noConversion"/>
  </si>
  <si>
    <t>5.3</t>
    <phoneticPr fontId="42" type="noConversion"/>
  </si>
  <si>
    <t>5.3.1</t>
    <phoneticPr fontId="42" type="noConversion"/>
  </si>
  <si>
    <t>5.3.2</t>
    <phoneticPr fontId="42" type="noConversion"/>
  </si>
  <si>
    <t>5.4.1</t>
    <phoneticPr fontId="42" type="noConversion"/>
  </si>
  <si>
    <t>5.4.2</t>
    <phoneticPr fontId="42" type="noConversion"/>
  </si>
  <si>
    <t>Supply and install transformer label for Transformer Structures</t>
  </si>
  <si>
    <t>5.5.4</t>
    <phoneticPr fontId="42" type="noConversion"/>
  </si>
  <si>
    <t>5.8</t>
    <phoneticPr fontId="42" type="noConversion"/>
  </si>
  <si>
    <t>5.8.1</t>
    <phoneticPr fontId="42" type="noConversion"/>
  </si>
  <si>
    <t>D-EC-0310</t>
    <phoneticPr fontId="42" type="noConversion"/>
  </si>
  <si>
    <t>3.3.7</t>
    <phoneticPr fontId="42" type="noConversion"/>
  </si>
  <si>
    <t>No</t>
    <phoneticPr fontId="42" type="noConversion"/>
  </si>
  <si>
    <t>5.8.2</t>
    <phoneticPr fontId="42" type="noConversion"/>
  </si>
  <si>
    <t>5.7.1</t>
    <phoneticPr fontId="42" type="noConversion"/>
  </si>
  <si>
    <t>5.7.2</t>
    <phoneticPr fontId="42" type="noConversion"/>
  </si>
  <si>
    <t>5.6.1</t>
    <phoneticPr fontId="42" type="noConversion"/>
  </si>
  <si>
    <t>5.2.2.1</t>
    <phoneticPr fontId="42" type="noConversion"/>
  </si>
  <si>
    <t>5.4.3</t>
    <phoneticPr fontId="42" type="noConversion"/>
  </si>
  <si>
    <t>5.4.4</t>
    <phoneticPr fontId="42" type="noConversion"/>
  </si>
  <si>
    <t>D-DT 0960</t>
  </si>
  <si>
    <t>D-DT 0962</t>
  </si>
  <si>
    <t>D-DT 1744</t>
  </si>
  <si>
    <t>63mm² - 3 Phase [set of 3]</t>
    <phoneticPr fontId="42" type="noConversion"/>
  </si>
  <si>
    <t>3.2.5</t>
    <phoneticPr fontId="42" type="noConversion"/>
  </si>
  <si>
    <t>Medium Voltage Structures - Three Phase</t>
    <phoneticPr fontId="42" type="noConversion"/>
  </si>
  <si>
    <t>3.3.14</t>
    <phoneticPr fontId="42" type="noConversion"/>
  </si>
  <si>
    <t>3.3.15</t>
    <phoneticPr fontId="42" type="noConversion"/>
  </si>
  <si>
    <t>3.3.16</t>
    <phoneticPr fontId="42" type="noConversion"/>
  </si>
  <si>
    <t>3.3.17</t>
    <phoneticPr fontId="42" type="noConversion"/>
  </si>
  <si>
    <t>4.2.1</t>
    <phoneticPr fontId="42" type="noConversion"/>
  </si>
  <si>
    <t>4.2.1.1</t>
    <phoneticPr fontId="42" type="noConversion"/>
  </si>
  <si>
    <t>4.2.1.2</t>
    <phoneticPr fontId="42" type="noConversion"/>
  </si>
  <si>
    <t>4.2.1.3</t>
    <phoneticPr fontId="42" type="noConversion"/>
  </si>
  <si>
    <t>4.2.2</t>
    <phoneticPr fontId="42" type="noConversion"/>
  </si>
  <si>
    <t>4.2.2.1</t>
    <phoneticPr fontId="42" type="noConversion"/>
  </si>
  <si>
    <t>4.2.2.2</t>
    <phoneticPr fontId="42" type="noConversion"/>
  </si>
  <si>
    <t>4.2.2.3</t>
    <phoneticPr fontId="42" type="noConversion"/>
  </si>
  <si>
    <t>4.2.3</t>
    <phoneticPr fontId="42" type="noConversion"/>
  </si>
  <si>
    <t>4.2.3.1</t>
    <phoneticPr fontId="42" type="noConversion"/>
  </si>
  <si>
    <t>4.2.3.2</t>
    <phoneticPr fontId="42" type="noConversion"/>
  </si>
  <si>
    <t>4.2.3.3</t>
    <phoneticPr fontId="42" type="noConversion"/>
  </si>
  <si>
    <t>4.2.4</t>
    <phoneticPr fontId="42" type="noConversion"/>
  </si>
  <si>
    <t>4.2.4.1</t>
    <phoneticPr fontId="42" type="noConversion"/>
  </si>
  <si>
    <t>4.2.4.2</t>
    <phoneticPr fontId="42" type="noConversion"/>
  </si>
  <si>
    <t>4.2.4.3</t>
    <phoneticPr fontId="42" type="noConversion"/>
  </si>
  <si>
    <t>4.2.5</t>
    <phoneticPr fontId="42" type="noConversion"/>
  </si>
  <si>
    <t>4.2.5.1</t>
    <phoneticPr fontId="42" type="noConversion"/>
  </si>
  <si>
    <t>4.2.6.2</t>
    <phoneticPr fontId="42" type="noConversion"/>
  </si>
  <si>
    <t>4.2.6.3</t>
    <phoneticPr fontId="42" type="noConversion"/>
  </si>
  <si>
    <t>4.3</t>
    <phoneticPr fontId="42" type="noConversion"/>
  </si>
  <si>
    <t>4.3.1</t>
    <phoneticPr fontId="42" type="noConversion"/>
  </si>
  <si>
    <t>4.3.1.1</t>
    <phoneticPr fontId="42" type="noConversion"/>
  </si>
  <si>
    <t>4.3.1.2</t>
    <phoneticPr fontId="42" type="noConversion"/>
  </si>
  <si>
    <t>4.3.3</t>
    <phoneticPr fontId="42" type="noConversion"/>
  </si>
  <si>
    <t>4.3.3.1</t>
    <phoneticPr fontId="42" type="noConversion"/>
  </si>
  <si>
    <t>4.3.3.2</t>
    <phoneticPr fontId="42" type="noConversion"/>
  </si>
  <si>
    <t>5.1.1</t>
    <phoneticPr fontId="42" type="noConversion"/>
  </si>
  <si>
    <t>5.1.2</t>
    <phoneticPr fontId="42" type="noConversion"/>
  </si>
  <si>
    <t>5.1.3</t>
    <phoneticPr fontId="42" type="noConversion"/>
  </si>
  <si>
    <t>5.1.4</t>
    <phoneticPr fontId="42" type="noConversion"/>
  </si>
  <si>
    <t>5.1.5</t>
    <phoneticPr fontId="42" type="noConversion"/>
  </si>
  <si>
    <t>5.5.1</t>
    <phoneticPr fontId="42" type="noConversion"/>
  </si>
  <si>
    <t>3.3.4</t>
    <phoneticPr fontId="42" type="noConversion"/>
  </si>
  <si>
    <t>3.3.5</t>
    <phoneticPr fontId="42" type="noConversion"/>
  </si>
  <si>
    <t>3.3.6</t>
    <phoneticPr fontId="42" type="noConversion"/>
  </si>
  <si>
    <t>D-DT 0964</t>
  </si>
  <si>
    <t>D-DT 0965</t>
  </si>
  <si>
    <t>D-DT 0967</t>
  </si>
  <si>
    <t>D-DT 0940</t>
  </si>
  <si>
    <t>3.3.8</t>
    <phoneticPr fontId="42" type="noConversion"/>
  </si>
  <si>
    <t>D-DT 0942</t>
  </si>
  <si>
    <t>D-DT 0944</t>
  </si>
  <si>
    <t>D-DT 0945</t>
  </si>
  <si>
    <t>D-DT 0947</t>
  </si>
  <si>
    <t>5.4.9</t>
    <phoneticPr fontId="42" type="noConversion"/>
  </si>
  <si>
    <t>5.4.10</t>
    <phoneticPr fontId="42" type="noConversion"/>
  </si>
  <si>
    <t>5.5</t>
    <phoneticPr fontId="42" type="noConversion"/>
  </si>
  <si>
    <t>Three Phase A Frame – Intermediate - Includes Raptor Perch</t>
    <phoneticPr fontId="42" type="noConversion"/>
  </si>
  <si>
    <t>Supply and install all materials for the complete earthing of transformer structures for LV OW networks as specified. Included in the rate shall be all required spikes, insulated copper conductor, galvanised conduits, staples, bare copper, excavations, backfilling, etc. The rate shall allow for one LV Tri-Star earth only, consisting of four earth spikes in accordance with the specifications. Additional earth spikes/conductor shall be measured elsewhere if required.</t>
    <phoneticPr fontId="42" type="noConversion"/>
  </si>
  <si>
    <t>D-DT 0630</t>
    <phoneticPr fontId="42" type="noConversion"/>
  </si>
  <si>
    <t>D-DT 0637</t>
    <phoneticPr fontId="42" type="noConversion"/>
  </si>
  <si>
    <t>MV Flying Stay 97kN</t>
    <phoneticPr fontId="42" type="noConversion"/>
  </si>
  <si>
    <t>5.2.6</t>
    <phoneticPr fontId="42" type="noConversion"/>
  </si>
  <si>
    <t>5.2.7</t>
    <phoneticPr fontId="42" type="noConversion"/>
  </si>
  <si>
    <t>3.3.1</t>
    <phoneticPr fontId="42" type="noConversion"/>
  </si>
  <si>
    <t>5.6.2</t>
    <phoneticPr fontId="42" type="noConversion"/>
  </si>
  <si>
    <t>5.6.3</t>
    <phoneticPr fontId="42" type="noConversion"/>
  </si>
  <si>
    <t>5.6.4</t>
    <phoneticPr fontId="42" type="noConversion"/>
  </si>
  <si>
    <t>5.6.5</t>
    <phoneticPr fontId="42" type="noConversion"/>
  </si>
  <si>
    <t>1 x Conventional Anchor - 35kN</t>
    <phoneticPr fontId="42" type="noConversion"/>
  </si>
  <si>
    <t>5.2.3</t>
    <phoneticPr fontId="42" type="noConversion"/>
  </si>
  <si>
    <t>5.2.4</t>
    <phoneticPr fontId="42" type="noConversion"/>
  </si>
  <si>
    <t>5.2.5</t>
    <phoneticPr fontId="42" type="noConversion"/>
  </si>
  <si>
    <t>LV Flying Stay 35kN</t>
    <phoneticPr fontId="42" type="noConversion"/>
  </si>
  <si>
    <t>4.3.6.1</t>
    <phoneticPr fontId="42" type="noConversion"/>
  </si>
  <si>
    <t>4.3.6.2</t>
    <phoneticPr fontId="42" type="noConversion"/>
  </si>
  <si>
    <t>4.3.6.3</t>
    <phoneticPr fontId="42" type="noConversion"/>
  </si>
  <si>
    <t>D-DT 3182</t>
  </si>
  <si>
    <t>63 Amp. Fuses</t>
  </si>
  <si>
    <t>D-DT 3181</t>
  </si>
  <si>
    <t>80 Amp. Fuses</t>
  </si>
  <si>
    <t>No</t>
    <phoneticPr fontId="42" type="noConversion"/>
  </si>
  <si>
    <t>D-DT 3055</t>
    <phoneticPr fontId="42" type="noConversion"/>
  </si>
  <si>
    <t>5.6</t>
    <phoneticPr fontId="42" type="noConversion"/>
  </si>
  <si>
    <t>Supply and install LV Feeder label</t>
    <phoneticPr fontId="42" type="noConversion"/>
  </si>
  <si>
    <t>Medium Voltage Structures -Auxiliaries</t>
    <phoneticPr fontId="42" type="noConversion"/>
  </si>
  <si>
    <t>3.6</t>
    <phoneticPr fontId="42" type="noConversion"/>
  </si>
  <si>
    <t>3.6.1</t>
    <phoneticPr fontId="42" type="noConversion"/>
  </si>
  <si>
    <t xml:space="preserve">Phase / Phase Take-off - Vertical </t>
    <phoneticPr fontId="42" type="noConversion"/>
  </si>
  <si>
    <t xml:space="preserve">Phase / Phase Take-off - 2,5m Wooden X-arm </t>
    <phoneticPr fontId="42" type="noConversion"/>
  </si>
  <si>
    <t>Supply and Install pole labels, incl. inscription for Medium voltage reticulation</t>
  </si>
  <si>
    <t>Supply and Install pole labels, incl. inscription for Low voltage reticulation</t>
  </si>
  <si>
    <t>5.7</t>
    <phoneticPr fontId="42" type="noConversion"/>
  </si>
  <si>
    <t xml:space="preserve">MV Link Lines - Intermediate Structure - BIL Gap Device Installation </t>
    <phoneticPr fontId="42" type="noConversion"/>
  </si>
  <si>
    <t>Determination of pole positions, excavate in all ground conditions as necessary, and supply a mechanical boring device if required. The rate shall include backfilling, compaction to 93% MOD AASHTO density, and where necessary the supply and transportation of suitable ground as may be required to receive the desired compaction, except where cement is specified. Any damage to existing services shall be made good by the Contractor at his own expense and to the approval or the PM(C). NOTE: Soil type is the contractors risk.</t>
    <phoneticPr fontId="42" type="noConversion"/>
  </si>
  <si>
    <t>4.2.6</t>
    <phoneticPr fontId="42" type="noConversion"/>
  </si>
  <si>
    <t>4.2.6.1</t>
    <phoneticPr fontId="42" type="noConversion"/>
  </si>
  <si>
    <r>
      <t>Fuse-Element</t>
    </r>
    <r>
      <rPr>
        <sz val="10"/>
        <rFont val="Arial"/>
        <family val="2"/>
      </rPr>
      <t xml:space="preserve"> 10/20A</t>
    </r>
    <r>
      <rPr>
        <sz val="10"/>
        <rFont val="Arial"/>
        <family val="2"/>
      </rPr>
      <t>, 20K outdoor cut-out</t>
    </r>
  </si>
  <si>
    <t>Take delivery of  and safely store a recloser with platform and control box as supplied as free issue. Transport to site of works and install recloser unit and control box on platform structure and secure as required including termination of cables and/or conductors. Structure measured elsewhere.</t>
  </si>
  <si>
    <t>4.1.1</t>
  </si>
  <si>
    <t>ASCR Squirrel  [Steel reinforced aluminium conductor un-greased]</t>
  </si>
  <si>
    <t>D-DT 3136</t>
  </si>
  <si>
    <t>4.1.1.1</t>
  </si>
  <si>
    <t>4.1.1.2</t>
  </si>
  <si>
    <t>4.1.1.3</t>
    <phoneticPr fontId="7" type="noConversion"/>
  </si>
  <si>
    <t>Three Phase (L+L+L+N)</t>
    <phoneticPr fontId="7" type="noConversion"/>
  </si>
  <si>
    <t>4.1.2</t>
  </si>
  <si>
    <t>4.1.2.1</t>
  </si>
  <si>
    <t>4.1.2.2</t>
  </si>
  <si>
    <t>4.1.2.3</t>
    <phoneticPr fontId="7" type="noConversion"/>
  </si>
  <si>
    <t>4.1.3</t>
  </si>
  <si>
    <t>ASCR Mink  [Steel reinforced aluminium conductor un-greased]</t>
  </si>
  <si>
    <t>4.1.3.1</t>
  </si>
  <si>
    <t>4.1.3.2</t>
  </si>
  <si>
    <t>4.1.3.3</t>
    <phoneticPr fontId="7" type="noConversion"/>
  </si>
  <si>
    <t>4.1.4</t>
    <phoneticPr fontId="7" type="noConversion"/>
  </si>
  <si>
    <t>D DT 3141</t>
  </si>
  <si>
    <t>m</t>
    <phoneticPr fontId="7" type="noConversion"/>
  </si>
  <si>
    <t>4.1.5</t>
    <phoneticPr fontId="7" type="noConversion"/>
  </si>
  <si>
    <t>4.1.6</t>
    <phoneticPr fontId="7" type="noConversion"/>
  </si>
  <si>
    <t>4.1.7</t>
    <phoneticPr fontId="7" type="noConversion"/>
  </si>
  <si>
    <t>4.1.8</t>
    <phoneticPr fontId="7" type="noConversion"/>
  </si>
  <si>
    <t>LV OW STRUCTURES THREE PHASE</t>
    <phoneticPr fontId="7" type="noConversion"/>
  </si>
  <si>
    <t>4.4.1</t>
    <phoneticPr fontId="7" type="noConversion"/>
  </si>
  <si>
    <t>LV INTERMEDIATE FOR 3-PH O/WIRE NEUTRAL (0 - 5DEG)</t>
    <phoneticPr fontId="7" type="noConversion"/>
  </si>
  <si>
    <t>D-DT 0920</t>
    <phoneticPr fontId="7" type="noConversion"/>
  </si>
  <si>
    <t>4.4.1.1</t>
    <phoneticPr fontId="7" type="noConversion"/>
  </si>
  <si>
    <t>25mm² Conductor</t>
  </si>
  <si>
    <t>4.4.1.2</t>
    <phoneticPr fontId="7" type="noConversion"/>
  </si>
  <si>
    <t>4.4.1.3</t>
    <phoneticPr fontId="7" type="noConversion"/>
  </si>
  <si>
    <t>4.4.2</t>
    <phoneticPr fontId="7" type="noConversion"/>
  </si>
  <si>
    <t>LV INTERMEDIATE FOR 3-PH O/WIRE NEUTRAL (0 - 100DEG)</t>
    <phoneticPr fontId="7" type="noConversion"/>
  </si>
  <si>
    <t>D-DT 0922</t>
    <phoneticPr fontId="7" type="noConversion"/>
  </si>
  <si>
    <t>4.4.2.1</t>
    <phoneticPr fontId="7" type="noConversion"/>
  </si>
  <si>
    <t>4.4.2.2</t>
    <phoneticPr fontId="7" type="noConversion"/>
  </si>
  <si>
    <t>4.4.2.3</t>
    <phoneticPr fontId="7" type="noConversion"/>
  </si>
  <si>
    <t>4.4.3</t>
    <phoneticPr fontId="7" type="noConversion"/>
  </si>
  <si>
    <t>LV TERMINAL FOR 3-PH O/WIRE</t>
    <phoneticPr fontId="7" type="noConversion"/>
  </si>
  <si>
    <t>D-DT 0924</t>
    <phoneticPr fontId="7" type="noConversion"/>
  </si>
  <si>
    <t>4.4.3.1</t>
    <phoneticPr fontId="7" type="noConversion"/>
  </si>
  <si>
    <t>4.4.3.2</t>
    <phoneticPr fontId="7" type="noConversion"/>
  </si>
  <si>
    <t>4.4.3.3</t>
    <phoneticPr fontId="7" type="noConversion"/>
  </si>
  <si>
    <t>4.4.4</t>
    <phoneticPr fontId="7" type="noConversion"/>
  </si>
  <si>
    <t>LV T-OFF ASSEMBLY FROM INTERM WITH 3-PH O/WIRE</t>
    <phoneticPr fontId="7" type="noConversion"/>
  </si>
  <si>
    <t>D-DT 0925</t>
    <phoneticPr fontId="7" type="noConversion"/>
  </si>
  <si>
    <t>4.4.4.1</t>
    <phoneticPr fontId="7" type="noConversion"/>
  </si>
  <si>
    <t>4.4.4.2</t>
    <phoneticPr fontId="7" type="noConversion"/>
  </si>
  <si>
    <t>4.4.4.3</t>
    <phoneticPr fontId="7" type="noConversion"/>
  </si>
  <si>
    <t>4.4.5</t>
    <phoneticPr fontId="7" type="noConversion"/>
  </si>
  <si>
    <t>LV T-OFF ASSEMBLEY FROM STRAIN WITH 3-PH O/WIRE</t>
    <phoneticPr fontId="7" type="noConversion"/>
  </si>
  <si>
    <t>D-DT 0927</t>
    <phoneticPr fontId="7" type="noConversion"/>
  </si>
  <si>
    <t>4.4.5.1</t>
    <phoneticPr fontId="7" type="noConversion"/>
  </si>
  <si>
    <t>4.4.5.2</t>
    <phoneticPr fontId="7" type="noConversion"/>
  </si>
  <si>
    <t>4.4.5.3</t>
    <phoneticPr fontId="7" type="noConversion"/>
  </si>
  <si>
    <t>4.4.6</t>
    <phoneticPr fontId="7" type="noConversion"/>
  </si>
  <si>
    <t>LV CROSS INTERM-STRAIN ASSEMBLY WITH 3-PH O/WIRE</t>
    <phoneticPr fontId="7" type="noConversion"/>
  </si>
  <si>
    <t>D-DT 0934</t>
    <phoneticPr fontId="7" type="noConversion"/>
  </si>
  <si>
    <t>4.4.6.1</t>
    <phoneticPr fontId="7" type="noConversion"/>
  </si>
  <si>
    <t>4.4.6.2</t>
    <phoneticPr fontId="7" type="noConversion"/>
  </si>
  <si>
    <t>4.4.6.3</t>
    <phoneticPr fontId="7" type="noConversion"/>
  </si>
  <si>
    <r>
      <t>LV STRUCTURES</t>
    </r>
    <r>
      <rPr>
        <b/>
        <sz val="10"/>
        <rFont val="Arial"/>
        <family val="2"/>
      </rPr>
      <t xml:space="preserve"> Ctd</t>
    </r>
  </si>
  <si>
    <t>LV ABC STRUCTURES SINGLE PHASE</t>
    <phoneticPr fontId="7" type="noConversion"/>
  </si>
  <si>
    <t>4.5.1</t>
    <phoneticPr fontId="7" type="noConversion"/>
  </si>
  <si>
    <t xml:space="preserve">ABC Suspension Assembly 0-30 </t>
  </si>
  <si>
    <t>4.5.2</t>
    <phoneticPr fontId="7" type="noConversion"/>
  </si>
  <si>
    <t xml:space="preserve">ABC Terminal Assembly </t>
    <phoneticPr fontId="7" type="noConversion"/>
  </si>
  <si>
    <t>4.5.3</t>
    <phoneticPr fontId="7" type="noConversion"/>
  </si>
  <si>
    <t xml:space="preserve">ABC Strain Assembly (0-60°) </t>
  </si>
  <si>
    <t>4.5.4</t>
    <phoneticPr fontId="7" type="noConversion"/>
  </si>
  <si>
    <t xml:space="preserve">ABC Strain Assembly (60-90°) </t>
  </si>
  <si>
    <t>4.5.5</t>
    <phoneticPr fontId="7" type="noConversion"/>
  </si>
  <si>
    <t xml:space="preserve">ABC T from Intermediate </t>
  </si>
  <si>
    <t>4.5.6</t>
    <phoneticPr fontId="7" type="noConversion"/>
  </si>
  <si>
    <t xml:space="preserve">ABC Intermediate Suspension Assembly </t>
  </si>
  <si>
    <t>4.5.7</t>
    <phoneticPr fontId="7" type="noConversion"/>
  </si>
  <si>
    <t xml:space="preserve">ABC T from Strain </t>
  </si>
  <si>
    <t>4.5.8</t>
    <phoneticPr fontId="7" type="noConversion"/>
  </si>
  <si>
    <t xml:space="preserve">ABC X Intermediate-Strain Assembly </t>
  </si>
  <si>
    <t>LV ABC STRUCTURES DUAL PHASE</t>
    <phoneticPr fontId="7" type="noConversion"/>
  </si>
  <si>
    <t>4.6.1</t>
    <phoneticPr fontId="7" type="noConversion"/>
  </si>
  <si>
    <t xml:space="preserve">D-DT-1145 </t>
  </si>
  <si>
    <t>4.6.2</t>
    <phoneticPr fontId="7" type="noConversion"/>
  </si>
  <si>
    <t xml:space="preserve">D-DT-1146 </t>
  </si>
  <si>
    <t>4.6.3</t>
    <phoneticPr fontId="7" type="noConversion"/>
  </si>
  <si>
    <t xml:space="preserve">D-DT-1147 </t>
  </si>
  <si>
    <t>4.6.4</t>
    <phoneticPr fontId="7" type="noConversion"/>
  </si>
  <si>
    <t xml:space="preserve">D-DT-1148 </t>
  </si>
  <si>
    <t>4.6.5</t>
    <phoneticPr fontId="7" type="noConversion"/>
  </si>
  <si>
    <t xml:space="preserve">D-DT-1149 </t>
  </si>
  <si>
    <t>4.6.6</t>
    <phoneticPr fontId="7" type="noConversion"/>
  </si>
  <si>
    <t xml:space="preserve">D-DT-1150 </t>
  </si>
  <si>
    <t>4.6.7</t>
    <phoneticPr fontId="7" type="noConversion"/>
  </si>
  <si>
    <t>D-DT-1151</t>
  </si>
  <si>
    <t>4.6.8</t>
    <phoneticPr fontId="7" type="noConversion"/>
  </si>
  <si>
    <t xml:space="preserve">D-DT-1152 </t>
  </si>
  <si>
    <t>LV ABC STRUCTURES THREE PHASE</t>
    <phoneticPr fontId="7" type="noConversion"/>
  </si>
  <si>
    <t>4.7.1</t>
    <phoneticPr fontId="7" type="noConversion"/>
  </si>
  <si>
    <t xml:space="preserve">D-DT-1100 </t>
  </si>
  <si>
    <t>4.7.2</t>
    <phoneticPr fontId="7" type="noConversion"/>
  </si>
  <si>
    <t xml:space="preserve">D-DT-1120 </t>
  </si>
  <si>
    <t>4.7.3</t>
    <phoneticPr fontId="7" type="noConversion"/>
  </si>
  <si>
    <t xml:space="preserve">D-DT-1121 </t>
  </si>
  <si>
    <t>4.7.4</t>
    <phoneticPr fontId="7" type="noConversion"/>
  </si>
  <si>
    <t xml:space="preserve">D-DT-1122 </t>
  </si>
  <si>
    <t>4.7.5</t>
    <phoneticPr fontId="7" type="noConversion"/>
  </si>
  <si>
    <t xml:space="preserve">D-DT-1140 </t>
  </si>
  <si>
    <t>4.7.6</t>
    <phoneticPr fontId="7" type="noConversion"/>
  </si>
  <si>
    <t xml:space="preserve">D-DT-1141 </t>
  </si>
  <si>
    <t>4.7.7</t>
    <phoneticPr fontId="7" type="noConversion"/>
  </si>
  <si>
    <t xml:space="preserve">D-DT-1142 </t>
  </si>
  <si>
    <t>4.7.8</t>
    <phoneticPr fontId="7" type="noConversion"/>
  </si>
  <si>
    <t xml:space="preserve">D-DT-1143 </t>
  </si>
  <si>
    <r>
      <rPr>
        <b/>
        <sz val="10"/>
        <rFont val="Arial"/>
        <family val="2"/>
      </rPr>
      <t xml:space="preserve">Supply </t>
    </r>
    <r>
      <rPr>
        <b/>
        <sz val="10"/>
        <rFont val="Arial"/>
        <family val="2"/>
      </rPr>
      <t>and install all the materials as specified for the following</t>
    </r>
  </si>
  <si>
    <t>4.8</t>
  </si>
  <si>
    <r>
      <t>4.</t>
    </r>
    <r>
      <rPr>
        <sz val="10"/>
        <rFont val="Arial"/>
        <family val="2"/>
      </rPr>
      <t>8</t>
    </r>
    <r>
      <rPr>
        <sz val="10"/>
        <rFont val="Arial"/>
        <family val="2"/>
      </rPr>
      <t>.1</t>
    </r>
  </si>
  <si>
    <t>4.8.2</t>
  </si>
  <si>
    <t>4.8.3</t>
  </si>
  <si>
    <t>4.9</t>
  </si>
  <si>
    <t>4.9.1</t>
  </si>
  <si>
    <t>4.9.2</t>
  </si>
  <si>
    <t>4.9.3</t>
  </si>
  <si>
    <t>4.10</t>
  </si>
  <si>
    <t>4.10.1</t>
  </si>
  <si>
    <t>4.10.2</t>
  </si>
  <si>
    <t>4.11</t>
  </si>
  <si>
    <r>
      <t>4.</t>
    </r>
    <r>
      <rPr>
        <sz val="10"/>
        <rFont val="Arial"/>
        <family val="2"/>
      </rPr>
      <t>11</t>
    </r>
    <r>
      <rPr>
        <sz val="10"/>
        <rFont val="Arial"/>
        <family val="2"/>
      </rPr>
      <t>.1</t>
    </r>
  </si>
  <si>
    <t>5.4.11</t>
  </si>
  <si>
    <t>Extra Over for blasting</t>
  </si>
  <si>
    <t>5.4.12</t>
  </si>
  <si>
    <t xml:space="preserve">Extra Over for drilling </t>
  </si>
  <si>
    <t>D-DT-0050</t>
  </si>
  <si>
    <t>12m Pole, 160-180mm top diameter</t>
  </si>
  <si>
    <t xml:space="preserve">12m Pole, 180-200mm top diameter </t>
  </si>
  <si>
    <t>D-DT-1848/9</t>
  </si>
  <si>
    <t>6.5.2</t>
  </si>
  <si>
    <t>D-DT 1740B</t>
  </si>
  <si>
    <t>6m, 140-159mm Diameter</t>
  </si>
  <si>
    <t>2.1.4</t>
  </si>
  <si>
    <t>2.1.5</t>
  </si>
  <si>
    <t>ASCR HARE  [Steel reinforced aluminium conductor un-greased]</t>
  </si>
  <si>
    <t xml:space="preserve">3-PH MV T-OFF ASSEMBLY (VERTICAL) FROM INTERMEDIATE / STRAIN VERTICAL 600mm SPACING </t>
  </si>
  <si>
    <t>D-DT-1910</t>
  </si>
  <si>
    <t>Phase /Phase 2,5m Wood X-arm - Intermediate - 0° Deviation</t>
  </si>
  <si>
    <t>D-DT 1340B</t>
  </si>
  <si>
    <t>D-DT-1805</t>
  </si>
  <si>
    <t xml:space="preserve">3 phase Take-off - 2x2,5m Wooden X-arm </t>
  </si>
  <si>
    <t>Delta / 2x2,5m Wood X-arm - Strain - 0° Deviation</t>
  </si>
  <si>
    <t>3 phase - Trips - Strain - 0° Deviation Front View</t>
  </si>
  <si>
    <t>D-DT-1783</t>
  </si>
  <si>
    <t>Double pole 80A Load disconnecting switch similar to MORSDORPHER 80A\125A</t>
  </si>
  <si>
    <t>Eskom ER Specification School Installation</t>
  </si>
  <si>
    <t>9m Pole, 140-159mm top diameter</t>
  </si>
  <si>
    <t>5.1.11</t>
  </si>
  <si>
    <t>5.1.14</t>
  </si>
  <si>
    <t>4.5m, 140-159mm Diameter</t>
  </si>
  <si>
    <t>14m Pole, 200-220mm top diameter</t>
  </si>
  <si>
    <t>The unit rate shall allow for the complete dismantling of existing transformers, assemblies and the removal of all poles and anchors.</t>
  </si>
  <si>
    <t>The rate shall include compaction to 93% MOD AASHTO density, and where necessary the supply and transportation of suitable ground as may be required to receive the desired compaction, except where cement is specified.  Any damage to existing services shall be made good by the contractor at his own expense and to the approval or the PM(C).</t>
  </si>
  <si>
    <t>Transformers to be neatly packed and poles stacked at the Tenderers site camp for disposal of, by the Eskom Asset Disposal Officer.</t>
  </si>
  <si>
    <t>Dismantling</t>
  </si>
  <si>
    <t>7.1</t>
  </si>
  <si>
    <t>7.1.1</t>
  </si>
  <si>
    <t>Ea</t>
  </si>
  <si>
    <t>of 19</t>
  </si>
  <si>
    <t>5.1.6</t>
  </si>
  <si>
    <t>5.1.7</t>
  </si>
  <si>
    <t>5.1.8</t>
  </si>
  <si>
    <t>5.1.9</t>
  </si>
  <si>
    <t>5.1.10</t>
  </si>
  <si>
    <t>5.1.12</t>
  </si>
  <si>
    <t>5.1.13</t>
  </si>
  <si>
    <t>5.1.15</t>
  </si>
  <si>
    <t>5.1.16</t>
  </si>
  <si>
    <t>5.1.17</t>
  </si>
  <si>
    <t>7.1.2</t>
  </si>
  <si>
    <t>7.1.3</t>
  </si>
  <si>
    <t>Upgrade Structure 2PH to 3PH (3PH structure under Bill 2)</t>
  </si>
  <si>
    <t>BILL NO 7 - DISMANTLING</t>
  </si>
  <si>
    <t>D-DT-1784</t>
  </si>
  <si>
    <t>3 phase - Trips - Strain - 10-60° Deviation Front View</t>
  </si>
  <si>
    <t>12m Pole, 200-220mm top diameter</t>
  </si>
  <si>
    <t>10MM Airdac</t>
  </si>
  <si>
    <t>1750 series [Delta - 4,5 m wood x-arm]</t>
  </si>
  <si>
    <t>D-DT-1158</t>
  </si>
  <si>
    <t>D-DT-1157</t>
  </si>
  <si>
    <t>D-DT-1156</t>
  </si>
  <si>
    <t>D-DT-1155</t>
  </si>
  <si>
    <t>D-DT-1154</t>
  </si>
  <si>
    <t>D-DT-1153</t>
  </si>
  <si>
    <t>D-DT-1159</t>
  </si>
  <si>
    <t>D-DT-1160</t>
  </si>
  <si>
    <t>11m Pole, 140-159mm top diameter</t>
  </si>
  <si>
    <r>
      <t xml:space="preserve">3 phase - H-Pole /  2 x 4,5m Wood X-arm - </t>
    </r>
    <r>
      <rPr>
        <b/>
        <sz val="10"/>
        <rFont val="Arial"/>
        <family val="2"/>
      </rPr>
      <t xml:space="preserve">In-Line </t>
    </r>
    <r>
      <rPr>
        <b/>
        <sz val="10"/>
        <rFont val="Arial"/>
        <family val="2"/>
      </rPr>
      <t>Strain</t>
    </r>
  </si>
  <si>
    <r>
      <t>D-DT-177</t>
    </r>
    <r>
      <rPr>
        <sz val="10"/>
        <rFont val="Arial"/>
        <family val="2"/>
      </rPr>
      <t>7</t>
    </r>
  </si>
  <si>
    <t>D-DT 1748</t>
  </si>
  <si>
    <t>Phase / phase - H-Pole/ 4,5m Wood X-arm - Strain - 0° Deviation</t>
  </si>
  <si>
    <t>D-DT-1373</t>
  </si>
  <si>
    <t>Electronic customer data capturing as per Works Information, includes customer application books, forms etc, including GPS Capture.</t>
  </si>
  <si>
    <r>
      <rPr>
        <b/>
        <sz val="10"/>
        <rFont val="Arial"/>
        <family val="2"/>
      </rPr>
      <t>Supply</t>
    </r>
    <r>
      <rPr>
        <b/>
        <sz val="10"/>
        <rFont val="Arial"/>
        <family val="2"/>
      </rPr>
      <t xml:space="preserve"> and safely store and transport to site and string. The conductor will be delivered on sealed drums and adequate allowance shall be made for the correct handling thereof.</t>
    </r>
  </si>
  <si>
    <r>
      <rPr>
        <b/>
        <sz val="10"/>
        <rFont val="Arial"/>
        <family val="2"/>
      </rPr>
      <t>Supply</t>
    </r>
    <r>
      <rPr>
        <b/>
        <sz val="10"/>
        <rFont val="Arial"/>
        <family val="2"/>
      </rPr>
      <t xml:space="preserve"> Transformers. Transport to site of works and install on appropriate structure and secure as required including the termination of cables and conductors, the provision of suitable lugs for 35, 50  or 70mm conductor as required. Provision must be made for 70mm  ABC tails between Trfr LV bushings and LV bare wire termination points. Excluding cable, conductors, and the transformer structure.</t>
    </r>
  </si>
  <si>
    <r>
      <rPr>
        <b/>
        <sz val="10"/>
        <rFont val="Arial"/>
        <family val="2"/>
      </rPr>
      <t>Supply</t>
    </r>
    <r>
      <rPr>
        <b/>
        <sz val="10"/>
        <rFont val="Arial"/>
        <family val="2"/>
      </rPr>
      <t xml:space="preserve"> and safely store Conductor. Transport to site of works and install on appropriate structure and secure as required. String conductor as specified including splices, jumper conductor ties, strain clamps, suspension clamps, tensioning, sagging, etc.</t>
    </r>
  </si>
  <si>
    <r>
      <rPr>
        <sz val="10"/>
        <rFont val="Arial"/>
        <family val="2"/>
      </rPr>
      <t>Supply</t>
    </r>
    <r>
      <rPr>
        <sz val="10"/>
        <rFont val="Arial"/>
        <family val="2"/>
      </rPr>
      <t xml:space="preserve">  and install all material as specified for the construction of the following MV structures. Including bonding of hardware and earthing. Allow for the  following structures and insulator assemblies in accordance with the specifications as shown in the drawings. Include the specified crossarms, drilling of holes and treating of such holes, the provision of the U-nails and earthwire in accordance with Eskom specifications. The supply and installation of 15m of 3/3.35x1100MPa steel wire for a BIL for each pole structure as per Eskom specification. Exclude the supply and planting of poles, stays and struts which are measured elsewhere. </t>
    </r>
  </si>
  <si>
    <r>
      <rPr>
        <b/>
        <sz val="10"/>
        <rFont val="Arial"/>
        <family val="2"/>
      </rPr>
      <t>Supply and</t>
    </r>
    <r>
      <rPr>
        <b/>
        <sz val="10"/>
        <rFont val="Arial"/>
        <family val="2"/>
      </rPr>
      <t xml:space="preserve"> safely store </t>
    </r>
    <r>
      <rPr>
        <b/>
        <sz val="10"/>
        <rFont val="Arial"/>
        <family val="2"/>
      </rPr>
      <t xml:space="preserve">conductor </t>
    </r>
    <r>
      <rPr>
        <b/>
        <sz val="10"/>
        <rFont val="Arial"/>
        <family val="2"/>
      </rPr>
      <t>and transport to site and string. The conductor will be delivered on sealed drums and adequate allowance shall be made for the correct handling thereof.</t>
    </r>
  </si>
  <si>
    <r>
      <rPr>
        <b/>
        <sz val="10"/>
        <rFont val="Arial"/>
        <family val="2"/>
      </rPr>
      <t>Supply</t>
    </r>
    <r>
      <rPr>
        <b/>
        <sz val="10"/>
        <rFont val="Arial"/>
        <family val="2"/>
      </rPr>
      <t xml:space="preserve"> , deliver to site, off load on site and safely store. The fused switch shall be supplied complete with the pole mounting bracket, nuts, bolts, washers, etc. for securing the unit to the wooden pole. The fuses shall be supplied with the fuse switch unit. Fuse ratings shall be as shown on the drawings. Install the on load fused disconnecting switch on the transformer structure including the drilling of holes as required, including the termination of the LV ABC to the unit.</t>
    </r>
  </si>
  <si>
    <r>
      <rPr>
        <b/>
        <sz val="10"/>
        <rFont val="Arial"/>
        <family val="2"/>
      </rPr>
      <t>Supply</t>
    </r>
    <r>
      <rPr>
        <b/>
        <sz val="10"/>
        <rFont val="Arial"/>
        <family val="2"/>
      </rPr>
      <t>, off load on site and safely store Poles and Crossarms as supplied as free issue by Eskom. Transport to site of works and install pole in excavated hole, including cutting and scafing, kicking blocks, bonding, treating, etc. Excavations and compaction are measured elsewhere.</t>
    </r>
  </si>
  <si>
    <r>
      <t>Supply</t>
    </r>
    <r>
      <rPr>
        <b/>
        <sz val="10"/>
        <rFont val="Arial"/>
        <family val="2"/>
      </rPr>
      <t xml:space="preserve">  and install on a wooden and/or concrete pole a pole mounted distribution box as specified</t>
    </r>
    <r>
      <rPr>
        <b/>
        <sz val="10"/>
        <rFont val="Arial"/>
        <family val="2"/>
      </rPr>
      <t xml:space="preserve"> for Split Metering,</t>
    </r>
    <r>
      <rPr>
        <b/>
        <sz val="10"/>
        <rFont val="Arial"/>
        <family val="2"/>
      </rPr>
      <t xml:space="preserve"> complete with pole mounting brackets, cable ties, PG clamps, miniture circuit breaker(s), neutral, phase and earth bars, insulated copper tails for connecting to LV ABC, insulation piercing connectors, LV OW, PG Clamps and factory installed cable openings. Included shall be the stainless steel strapping and buckles and terminations of the tails onto the LV Network.</t>
    </r>
  </si>
  <si>
    <t xml:space="preserve">BOX,POLE TOP SPLIT METER 2-WAY 50A </t>
  </si>
  <si>
    <t>BOX,POLE TOP SPLIT METER 4-WAY 50A</t>
  </si>
  <si>
    <t>9m Pole, 160-179mm top diameter</t>
  </si>
  <si>
    <t>9m Pole, 180-199mm top diameter</t>
  </si>
  <si>
    <r>
      <t xml:space="preserve">Auto Recloser Structure </t>
    </r>
    <r>
      <rPr>
        <b/>
        <sz val="10"/>
        <rFont val="Arial"/>
        <family val="2"/>
      </rPr>
      <t>E</t>
    </r>
    <r>
      <rPr>
        <b/>
        <sz val="10"/>
        <rFont val="Arial"/>
        <family val="2"/>
      </rPr>
      <t>R</t>
    </r>
  </si>
  <si>
    <r>
      <t>D-DT</t>
    </r>
    <r>
      <rPr>
        <sz val="10"/>
        <rFont val="Arial"/>
        <family val="2"/>
      </rPr>
      <t>-1</t>
    </r>
    <r>
      <rPr>
        <sz val="10"/>
        <rFont val="Arial"/>
        <family val="2"/>
      </rPr>
      <t>829B</t>
    </r>
  </si>
  <si>
    <t>7m Pole, 120-139mm top diameter</t>
  </si>
  <si>
    <t xml:space="preserve">3 Phase - Delta / 4,5m Wood X-arm - Strain - 0° Deviation </t>
  </si>
  <si>
    <t>D-DT-1753</t>
  </si>
  <si>
    <t>LV 9m Strut</t>
  </si>
  <si>
    <t>1.1.1</t>
  </si>
  <si>
    <t>1.1.2</t>
  </si>
  <si>
    <t>1.2</t>
  </si>
  <si>
    <t>1.2.1</t>
  </si>
  <si>
    <t>Office Complete as per Works Information</t>
  </si>
  <si>
    <t>1.2.2</t>
  </si>
  <si>
    <t>Staff Accommodation</t>
  </si>
  <si>
    <t>Months</t>
  </si>
  <si>
    <t>1.2.3</t>
  </si>
  <si>
    <t>1.2.4</t>
  </si>
  <si>
    <t>Stores for Contractors Materials</t>
  </si>
  <si>
    <t>1.2.5</t>
  </si>
  <si>
    <t>Water Sanitation and Electricity for the duration of the Works</t>
  </si>
  <si>
    <t>1.2.6</t>
  </si>
  <si>
    <t>Communication on Site, Fixed line or Cellutar Telephone</t>
  </si>
  <si>
    <t>1.2.7</t>
  </si>
  <si>
    <t>1.3</t>
  </si>
  <si>
    <t>1.3.1</t>
  </si>
  <si>
    <t>1.4</t>
  </si>
  <si>
    <t>1.4.1</t>
  </si>
  <si>
    <t>1.5</t>
  </si>
  <si>
    <t>Safety and Environmental Requirements</t>
  </si>
  <si>
    <t>1.5.1</t>
  </si>
  <si>
    <t>1.5.2</t>
  </si>
  <si>
    <t>Page 1</t>
  </si>
  <si>
    <t>1.6</t>
  </si>
  <si>
    <t>Documentation</t>
  </si>
  <si>
    <t>1.6.1</t>
  </si>
  <si>
    <t>1.7</t>
  </si>
  <si>
    <t>Fences and Gates</t>
  </si>
  <si>
    <t>1.7.1</t>
  </si>
  <si>
    <t>1.8</t>
  </si>
  <si>
    <t>Road and Traffic Control</t>
  </si>
  <si>
    <t>1.8.1</t>
  </si>
  <si>
    <t>1.8.2</t>
  </si>
  <si>
    <t>1.9</t>
  </si>
  <si>
    <t>Construction Management</t>
  </si>
  <si>
    <t>1.9.1</t>
  </si>
  <si>
    <t>1.9.2</t>
  </si>
  <si>
    <t>Provide detailed Works breakdown of outage scope complete with time allocations to be handed to the Project Coordinator at the outage planning meeting prior to the outage - [minimum of 72 hours]</t>
  </si>
  <si>
    <t>1.9.3</t>
  </si>
  <si>
    <t>1.10</t>
  </si>
  <si>
    <t>General</t>
  </si>
  <si>
    <t>1.10.1</t>
  </si>
  <si>
    <t>1.10.2</t>
  </si>
  <si>
    <t>ALLOWANCES</t>
  </si>
  <si>
    <t>Renumeration</t>
  </si>
  <si>
    <t>Overheads, charges and profit on the above</t>
  </si>
  <si>
    <t>1.10.3</t>
  </si>
  <si>
    <t>1.11</t>
  </si>
  <si>
    <t>1.11.1</t>
  </si>
  <si>
    <t>1.11.2</t>
  </si>
  <si>
    <t>Prov sum</t>
  </si>
  <si>
    <t xml:space="preserve">       %</t>
  </si>
  <si>
    <t>PC sum</t>
  </si>
  <si>
    <t>Allow for the collection of "free-issue" materials  from Eskom stores METERS ONLY</t>
  </si>
  <si>
    <t xml:space="preserve">3 phase - H-Pole / 4,5m Wood X-arm - Strain - 0° Deviation </t>
  </si>
  <si>
    <t>D-DT-1773</t>
  </si>
  <si>
    <r>
      <t>Contractural requirements, Insurances, Statuary Contributions, etc</t>
    </r>
    <r>
      <rPr>
        <b/>
        <sz val="10"/>
        <rFont val="Arial"/>
        <family val="2"/>
      </rPr>
      <t xml:space="preserve"> TRANSPORT</t>
    </r>
  </si>
  <si>
    <t>1.10.4</t>
  </si>
  <si>
    <t>item</t>
  </si>
  <si>
    <t xml:space="preserve">3 phase - H-Pole / 3,5m Wood X-arm - Strain - Terminal </t>
  </si>
  <si>
    <t xml:space="preserve">Transformer - Single pole mount - 16-50kVA - Stand Off Structure 4,5m Crossarm </t>
  </si>
  <si>
    <t>LV 1-PH ABC TO 1-PH O/WIRE</t>
  </si>
  <si>
    <t>D-DT 0970</t>
  </si>
  <si>
    <t>LV 2-PH ABC TO 2-PH O/WIRE</t>
  </si>
  <si>
    <t>D-DT 0950</t>
  </si>
  <si>
    <t>AAAC 35 MM  [Steel reinforced aluminium conductor un-greased]</t>
  </si>
  <si>
    <t xml:space="preserve">Contractors must allow for the preparation of a detailed Construction programme of the Works reflecting the key activities, resource allocation etc. </t>
  </si>
  <si>
    <t>Attendance of municipal project steering committee members at site meetings at R400 per member per meeting</t>
  </si>
  <si>
    <t xml:space="preserve">Security </t>
  </si>
  <si>
    <t>Dual Phase 200A 11 kV MV cut out or link unit (900mm creepage) Including L-bracket, associated hardware and crimping lugs</t>
  </si>
  <si>
    <t>Three Phase 200A 11 kV MV cut out or link unit (900mm creepage) Including L-bracket, associated hardware and crimping lugs</t>
  </si>
  <si>
    <t>Insulator, line post 11kV</t>
  </si>
  <si>
    <t>D-DT-1770</t>
  </si>
  <si>
    <t xml:space="preserve">3 phase - H-Pole / 4,5m Wood X-arm - intermediate - 0° Deviation </t>
  </si>
  <si>
    <t>D-DT-1776</t>
  </si>
  <si>
    <t>D-DT-1866B</t>
  </si>
  <si>
    <t>D-DT-1865B</t>
  </si>
  <si>
    <t>3.5.7</t>
  </si>
  <si>
    <t>3.5.8</t>
  </si>
  <si>
    <t>3.5.9</t>
  </si>
  <si>
    <r>
      <t xml:space="preserve">COND, AERIAL BUND 4 CORE XLPE 35mmSQ WITH BARE NUTRAL </t>
    </r>
    <r>
      <rPr>
        <sz val="10"/>
        <rFont val="Arial"/>
        <family val="2"/>
      </rPr>
      <t>[ABC 3x35mm2 + 1x54mm2 N]</t>
    </r>
  </si>
  <si>
    <t>160 Amp. Fuses</t>
  </si>
  <si>
    <t>BOX,POLE TOP SPLIT METER 8-WAY 50A</t>
  </si>
  <si>
    <t>10m Pole, 200-219mm top diameter</t>
  </si>
  <si>
    <t xml:space="preserve">CABLE 1kV 2C 6SQ CU CONC COMM D3140 </t>
  </si>
  <si>
    <t>Fused Insert (10kA)</t>
  </si>
  <si>
    <t>D-DT-1860</t>
  </si>
  <si>
    <t>Transformer - 2 pole Platform mounted - 16-50kVA In Line / Terminal Structure</t>
  </si>
  <si>
    <r>
      <t>COND, AERIAL BUND 3 CORE XLPE 35mmSQ WITH INSULATED NUTRAL</t>
    </r>
    <r>
      <rPr>
        <sz val="10"/>
        <rFont val="Arial"/>
        <family val="2"/>
      </rPr>
      <t xml:space="preserve"> [ABC 2x35mm2 + 1x54mm2 N]</t>
    </r>
  </si>
  <si>
    <r>
      <t xml:space="preserve">COND, AERIAL BUND 3 CORE XLPE 70mmSQ WITH INSULATED NUTRAL </t>
    </r>
    <r>
      <rPr>
        <sz val="10"/>
        <rFont val="Arial"/>
        <family val="2"/>
      </rPr>
      <t>[ABC 2x70mm2 + 1x54mm2 N]</t>
    </r>
  </si>
  <si>
    <r>
      <t xml:space="preserve">COND, AERIAL BUND 4 CORE XLPE 70mmSQ WITH INSULATED NUTRAL </t>
    </r>
    <r>
      <rPr>
        <sz val="10"/>
        <rFont val="Arial"/>
        <family val="2"/>
      </rPr>
      <t>[ABC 3x70mm2 + 1x54mm2 N]</t>
    </r>
  </si>
  <si>
    <t>D-DT 1745</t>
  </si>
  <si>
    <t>Delta / 2x2,5m Wood X-arm - Strain - 0° Medium (60-90) Deviation</t>
  </si>
  <si>
    <t xml:space="preserve">Local students training </t>
  </si>
  <si>
    <t>1,10,5</t>
  </si>
  <si>
    <t>1.10.6</t>
  </si>
  <si>
    <t>Local Lbour (R200/day/person)</t>
  </si>
  <si>
    <r>
      <t xml:space="preserve">COND, AERIAL BUND 2 CORE XLPE 35mmSQ  WITH INSULATED NUTRAL </t>
    </r>
    <r>
      <rPr>
        <sz val="10"/>
        <rFont val="Arial"/>
        <family val="2"/>
      </rPr>
      <t>[ABC 1x35mm2 + 1x54mm2 N]</t>
    </r>
  </si>
  <si>
    <t>D-DT 3100</t>
  </si>
  <si>
    <t>ASCR FOX [Steel reinforced aluminium conductor un-greased]</t>
  </si>
  <si>
    <t>Transformer 50kVA, 11kV</t>
  </si>
  <si>
    <t>11kV, 10kA Surge arrestor (Doube surge arrestors)</t>
  </si>
  <si>
    <t>3.4.11</t>
  </si>
  <si>
    <t>3 phase - H-Pole /  3,5m Wood X-arm - Strain - Terminal</t>
  </si>
  <si>
    <t>D-DT-1766</t>
  </si>
  <si>
    <t>3.5.10</t>
  </si>
  <si>
    <t>3.5.11</t>
  </si>
  <si>
    <t>3.5.12</t>
  </si>
  <si>
    <t>D-DT-1861</t>
  </si>
  <si>
    <t>Transformer - 2 Pole Platform mounted - 100-200kVA - In Line Structure</t>
  </si>
  <si>
    <t xml:space="preserve">Transformer - 2 Pole Platform mounted - 100-200kVA - Stand off Structure </t>
  </si>
  <si>
    <t>Install Smart Meter on Passive base (Split Meter supplied by ESKOM)</t>
  </si>
  <si>
    <t>6.3.4</t>
  </si>
  <si>
    <t>Data Concentrators</t>
  </si>
  <si>
    <t>Take delivery from Eskom, off load on site and safely store on site the Smart Meters, Data Concentrators and meter seals ,  Install as required.</t>
  </si>
  <si>
    <t>Transformer 16kVA, 22kV</t>
  </si>
  <si>
    <t>Transformer 32kVA, 22kV</t>
  </si>
  <si>
    <t>Transformer 50kVA, 22kV</t>
  </si>
  <si>
    <t>Transformer 100kVA, 22kV</t>
  </si>
  <si>
    <t>Transformer 200kVA, 22kV</t>
  </si>
  <si>
    <t>22kV, 10kA Surge arrestor (Doube surge arrestors)</t>
  </si>
  <si>
    <t>2.4.2</t>
  </si>
  <si>
    <t>2.1.6</t>
  </si>
  <si>
    <t>ASCR Fox</t>
  </si>
  <si>
    <t>ASCR Hare</t>
  </si>
  <si>
    <t>No.</t>
  </si>
  <si>
    <t>Remove Existing Transformer</t>
  </si>
  <si>
    <t>Dismantle Existing LV Line</t>
  </si>
  <si>
    <t>Supply and install switching label "22kV Switch" for all cut outs</t>
  </si>
  <si>
    <t>`</t>
  </si>
  <si>
    <t>Sqintini Electrification - 46 Connections</t>
  </si>
  <si>
    <t>Supply total</t>
  </si>
  <si>
    <t>Install total</t>
  </si>
  <si>
    <t>MV Flying Stay 97kN</t>
  </si>
  <si>
    <t>Rate Only</t>
  </si>
  <si>
    <t>CLO/LDO renumeration (R6000/ month)</t>
  </si>
  <si>
    <t>no</t>
  </si>
  <si>
    <t>Rate only</t>
  </si>
  <si>
    <t>rate only</t>
  </si>
  <si>
    <t>Rare Only</t>
  </si>
  <si>
    <t>SUMMARY SCHEDULE</t>
  </si>
  <si>
    <t>Bill</t>
  </si>
  <si>
    <t>Supply</t>
  </si>
  <si>
    <t>Labour</t>
  </si>
  <si>
    <t>PRELIMINARY AND GENERAL</t>
  </si>
  <si>
    <t>MEDIUM VOLTAGE SWITCHGEAR, SECTIONALISERS, TRANSFORMERS, ETC.</t>
  </si>
  <si>
    <t>MEDIUM VOLTAGE OVERHEAD DISTRIBUTION SYSTEM</t>
  </si>
  <si>
    <t>LOW VOLTAGE OVERHEAD DISTRIBUTION LINES</t>
  </si>
  <si>
    <t>SUPPORT FOR OVERHEAD RETICULATION</t>
  </si>
  <si>
    <t>HOUSE CONNECTIONS</t>
  </si>
  <si>
    <t>DISMANTLING</t>
  </si>
  <si>
    <t>SUB TOTAL A EXCLUDING VAT</t>
  </si>
  <si>
    <t>Contingency @ 5%</t>
  </si>
  <si>
    <t>Less Retention @ 10%</t>
  </si>
  <si>
    <t>SUB TOATAL B EXCLUDING VAT</t>
  </si>
  <si>
    <t>VAT @ 15%</t>
  </si>
  <si>
    <t>GRAND TOTAL INCLUDING VAT</t>
  </si>
  <si>
    <t>(SUB TOTAL A + SUB TOTAL B)</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</si>
</sst>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_-&quot;R&quot;* #,##0.00_-;\-&quot;R&quot;* #,##0.00_-;_-&quot;R&quot;* &quot;-&quot;??_-;_-@_-"/>
    <numFmt numFmtId="165" formatCode="_ &quot;R&quot;\ * #,##0.00_ ;_ &quot;R&quot;\ * \-#,##0.00_ ;_ &quot;R&quot;\ * &quot;-&quot;??_ ;_ @_ "/>
    <numFmt numFmtId="166" formatCode="[$R-436]\ #,##0.00;[$R-436]\ \-#,##0.00"/>
    <numFmt numFmtId="167" formatCode="[$R-436]\ #,##0.00"/>
    <numFmt numFmtId="168" formatCode="#,##0.000000000000000_);[Red]\(#,##0.000000000000000\)"/>
    <numFmt numFmtId="169" formatCode="_ * #,##0.00_)_£_ ;_ * \(#,##0.00\)_£_ ;_ * &quot;-&quot;??_)_£_ ;_ @_ "/>
    <numFmt numFmtId="170" formatCode="#,##0.0_);\(#,##0.0\)"/>
    <numFmt numFmtId="171" formatCode="#,##0.00000000000000000000000000_);[Red]\(#,##0.00000000000000000000000000\)"/>
    <numFmt numFmtId="172" formatCode="&quot;R&quot;#,##0.00"/>
    <numFmt numFmtId="173" formatCode="0.000000%"/>
  </numFmts>
  <fonts count="75"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name val="Arial"/>
      <family val="2"/>
    </font>
    <font>
      <sz val="10"/>
      <name val="Arial"/>
      <family val="2"/>
    </font>
    <font>
      <b/>
      <sz val="10"/>
      <name val="Arial"/>
      <family val="2"/>
    </font>
    <font>
      <sz val="10"/>
      <name val="Arial"/>
      <family val="2"/>
    </font>
    <font>
      <sz val="10"/>
      <name val="Arial"/>
      <family val="2"/>
    </font>
    <font>
      <sz val="12"/>
      <name val="Helvetica"/>
      <family val="2"/>
    </font>
    <font>
      <sz val="8"/>
      <name val="Arial"/>
      <family val="2"/>
    </font>
    <font>
      <b/>
      <sz val="8"/>
      <name val="Arial"/>
      <family val="2"/>
    </font>
    <font>
      <b/>
      <sz val="10"/>
      <name val="Arial"/>
      <family val="2"/>
    </font>
    <font>
      <b/>
      <sz val="8"/>
      <color indexed="10"/>
      <name val="Arial"/>
      <family val="2"/>
    </font>
    <font>
      <sz val="8"/>
      <color indexed="10"/>
      <name val="Arial"/>
      <family val="2"/>
    </font>
    <font>
      <sz val="8"/>
      <color indexed="14"/>
      <name val="Arial"/>
      <family val="2"/>
    </font>
    <font>
      <b/>
      <sz val="12"/>
      <name val="Garamond"/>
      <family val="1"/>
    </font>
    <font>
      <b/>
      <sz val="10"/>
      <color indexed="14"/>
      <name val="Arial"/>
      <family val="2"/>
    </font>
    <font>
      <sz val="10"/>
      <name val="Arial"/>
      <family val="2"/>
    </font>
    <font>
      <b/>
      <sz val="10"/>
      <name val="Bookman Old Style"/>
      <family val="1"/>
    </font>
    <font>
      <b/>
      <sz val="10"/>
      <color indexed="12"/>
      <name val="Arial"/>
      <family val="2"/>
    </font>
    <font>
      <b/>
      <sz val="10"/>
      <color indexed="10"/>
      <name val="Bookman Old Style"/>
      <family val="1"/>
    </font>
    <font>
      <b/>
      <sz val="10"/>
      <color indexed="12"/>
      <name val="Bookman Old Style"/>
      <family val="1"/>
    </font>
    <font>
      <b/>
      <sz val="10"/>
      <color indexed="10"/>
      <name val="Arial"/>
      <family val="2"/>
    </font>
    <font>
      <sz val="9"/>
      <name val="Arial"/>
      <family val="2"/>
    </font>
    <font>
      <b/>
      <sz val="9"/>
      <name val="Arial"/>
      <family val="2"/>
    </font>
    <font>
      <b/>
      <sz val="14"/>
      <name val="Times New Roman"/>
      <family val="1"/>
    </font>
    <font>
      <b/>
      <sz val="10"/>
      <color indexed="14"/>
      <name val="Bookman Old Style"/>
      <family val="1"/>
    </font>
    <font>
      <b/>
      <sz val="8"/>
      <color indexed="12"/>
      <name val="Arial"/>
      <family val="2"/>
    </font>
    <font>
      <b/>
      <sz val="10"/>
      <name val="Garamond"/>
      <family val="1"/>
    </font>
    <font>
      <b/>
      <sz val="12"/>
      <name val="Bookman Old Style"/>
      <family val="1"/>
    </font>
    <font>
      <b/>
      <sz val="11"/>
      <name val="Garamond"/>
      <family val="1"/>
    </font>
    <font>
      <b/>
      <sz val="8"/>
      <name val="Garamond"/>
      <family val="1"/>
    </font>
    <font>
      <b/>
      <sz val="10"/>
      <color indexed="10"/>
      <name val="Garamond"/>
      <family val="1"/>
    </font>
    <font>
      <b/>
      <u/>
      <sz val="14"/>
      <name val="Bookman Old Style"/>
      <family val="1"/>
    </font>
    <font>
      <b/>
      <sz val="12"/>
      <name val="Helvetica"/>
      <family val="2"/>
    </font>
    <font>
      <b/>
      <sz val="14"/>
      <name val="Bookman Old Style"/>
      <family val="1"/>
    </font>
    <font>
      <b/>
      <sz val="11"/>
      <name val="Bookman Old Style"/>
      <family val="1"/>
    </font>
    <font>
      <sz val="10"/>
      <name val="Arial"/>
      <family val="2"/>
    </font>
    <font>
      <b/>
      <sz val="12"/>
      <name val="Arial"/>
      <family val="2"/>
    </font>
    <font>
      <b/>
      <u/>
      <sz val="16"/>
      <name val="Bookman Old Style"/>
      <family val="1"/>
    </font>
    <font>
      <sz val="8"/>
      <name val="Arial"/>
      <family val="2"/>
    </font>
    <font>
      <b/>
      <sz val="16"/>
      <name val="Garamond"/>
      <family val="1"/>
    </font>
    <font>
      <b/>
      <u/>
      <sz val="16"/>
      <name val="Garamond"/>
      <family val="1"/>
    </font>
    <font>
      <b/>
      <u/>
      <sz val="10"/>
      <name val="Arial"/>
      <family val="2"/>
    </font>
    <font>
      <b/>
      <sz val="8"/>
      <color indexed="57"/>
      <name val="Arial"/>
      <family val="2"/>
    </font>
    <font>
      <b/>
      <sz val="8"/>
      <color indexed="14"/>
      <name val="Arial"/>
      <family val="2"/>
    </font>
    <font>
      <sz val="8"/>
      <color indexed="12"/>
      <name val="Arial"/>
      <family val="2"/>
    </font>
    <font>
      <b/>
      <sz val="12"/>
      <color indexed="48"/>
      <name val="Arial"/>
      <family val="2"/>
    </font>
    <font>
      <b/>
      <sz val="8"/>
      <color indexed="55"/>
      <name val="Arial"/>
      <family val="2"/>
    </font>
    <font>
      <b/>
      <sz val="8"/>
      <color indexed="23"/>
      <name val="Arial"/>
      <family val="2"/>
    </font>
    <font>
      <b/>
      <sz val="10"/>
      <color indexed="23"/>
      <name val="Bookman Old Style"/>
      <family val="1"/>
    </font>
    <font>
      <sz val="8"/>
      <color indexed="9"/>
      <name val="Arial"/>
      <family val="2"/>
    </font>
    <font>
      <b/>
      <sz val="8"/>
      <color indexed="52"/>
      <name val="Arial"/>
      <family val="2"/>
    </font>
    <font>
      <b/>
      <u/>
      <sz val="10"/>
      <name val="Bookman Old Style"/>
      <family val="1"/>
    </font>
    <font>
      <u/>
      <sz val="10"/>
      <color indexed="12"/>
      <name val="Arial"/>
      <family val="2"/>
    </font>
    <font>
      <sz val="8"/>
      <name val="Times New Roman"/>
      <family val="1"/>
    </font>
    <font>
      <sz val="12"/>
      <color indexed="24"/>
      <name val="Arial"/>
      <family val="2"/>
    </font>
    <font>
      <sz val="8"/>
      <color indexed="10"/>
      <name val="Arial Narrow"/>
      <family val="2"/>
    </font>
    <font>
      <sz val="10"/>
      <name val="Arial"/>
      <family val="2"/>
    </font>
    <font>
      <b/>
      <sz val="10"/>
      <name val="Arial"/>
      <family val="2"/>
    </font>
    <font>
      <sz val="10"/>
      <name val="Arial"/>
      <family val="2"/>
    </font>
    <font>
      <b/>
      <sz val="10"/>
      <name val="Arial"/>
      <family val="2"/>
    </font>
    <font>
      <u/>
      <sz val="10"/>
      <color theme="10"/>
      <name val="Arial"/>
      <family val="2"/>
    </font>
    <font>
      <u/>
      <sz val="10"/>
      <color theme="11"/>
      <name val="Arial"/>
      <family val="2"/>
    </font>
    <font>
      <sz val="10"/>
      <color rgb="FFFF0000"/>
      <name val="Arial"/>
      <family val="2"/>
    </font>
    <font>
      <sz val="10"/>
      <name val="Arial"/>
      <family val="2"/>
    </font>
    <font>
      <sz val="12"/>
      <name val="Arial"/>
      <family val="2"/>
    </font>
    <font>
      <sz val="10"/>
      <color theme="1"/>
      <name val="Arial"/>
      <family val="2"/>
    </font>
    <font>
      <b/>
      <sz val="10"/>
      <color theme="1"/>
      <name val="Arial"/>
      <family val="2"/>
    </font>
    <font>
      <sz val="11"/>
      <name val="Calibri"/>
      <family val="2"/>
    </font>
    <font>
      <b/>
      <sz val="11"/>
      <name val="Arial"/>
      <family val="2"/>
    </font>
    <font>
      <b/>
      <u/>
      <sz val="12"/>
      <name val="Arial"/>
      <family val="2"/>
    </font>
    <font>
      <sz val="10"/>
      <name val="Times New Roman"/>
      <family val="1"/>
    </font>
  </fonts>
  <fills count="13">
    <fill>
      <patternFill patternType="none"/>
    </fill>
    <fill>
      <patternFill patternType="gray125"/>
    </fill>
    <fill>
      <patternFill patternType="solid">
        <fgColor indexed="15"/>
      </patternFill>
    </fill>
    <fill>
      <patternFill patternType="solid">
        <fgColor indexed="9"/>
        <bgColor indexed="64"/>
      </patternFill>
    </fill>
    <fill>
      <patternFill patternType="gray0625"/>
    </fill>
    <fill>
      <patternFill patternType="gray0625">
        <bgColor indexed="9"/>
      </patternFill>
    </fill>
    <fill>
      <patternFill patternType="solid">
        <fgColor indexed="65"/>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91">
    <border>
      <left/>
      <right/>
      <top/>
      <bottom/>
      <diagonal/>
    </border>
    <border>
      <left/>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uble">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style="thin">
        <color auto="1"/>
      </top>
      <bottom style="medium">
        <color auto="1"/>
      </bottom>
      <diagonal/>
    </border>
    <border>
      <left style="double">
        <color auto="1"/>
      </left>
      <right/>
      <top/>
      <bottom/>
      <diagonal/>
    </border>
    <border>
      <left/>
      <right style="double">
        <color auto="1"/>
      </right>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double">
        <color auto="1"/>
      </right>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bottom/>
      <diagonal/>
    </border>
    <border>
      <left style="double">
        <color auto="1"/>
      </left>
      <right/>
      <top style="thin">
        <color auto="1"/>
      </top>
      <bottom/>
      <diagonal/>
    </border>
    <border>
      <left/>
      <right style="double">
        <color auto="1"/>
      </right>
      <top style="thin">
        <color auto="1"/>
      </top>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double">
        <color auto="1"/>
      </left>
      <right style="thin">
        <color auto="1"/>
      </right>
      <top style="double">
        <color auto="1"/>
      </top>
      <bottom style="double">
        <color auto="1"/>
      </bottom>
      <diagonal/>
    </border>
    <border>
      <left style="hair">
        <color auto="1"/>
      </left>
      <right style="hair">
        <color auto="1"/>
      </right>
      <top style="hair">
        <color auto="1"/>
      </top>
      <bottom style="hair">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indexed="8"/>
      </left>
      <right style="thin">
        <color indexed="8"/>
      </right>
      <top/>
      <bottom/>
      <diagonal/>
    </border>
    <border>
      <left style="double">
        <color auto="1"/>
      </left>
      <right/>
      <top/>
      <bottom style="double">
        <color auto="1"/>
      </bottom>
      <diagonal/>
    </border>
    <border>
      <left/>
      <right style="thin">
        <color auto="1"/>
      </right>
      <top/>
      <bottom style="double">
        <color auto="1"/>
      </bottom>
      <diagonal/>
    </border>
    <border>
      <left style="medium">
        <color auto="1"/>
      </left>
      <right/>
      <top/>
      <bottom style="double">
        <color auto="1"/>
      </bottom>
      <diagonal/>
    </border>
    <border>
      <left/>
      <right style="medium">
        <color auto="1"/>
      </right>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bottom style="double">
        <color auto="1"/>
      </bottom>
      <diagonal/>
    </border>
    <border>
      <left/>
      <right style="double">
        <color indexed="8"/>
      </right>
      <top style="double">
        <color auto="1"/>
      </top>
      <bottom style="thin">
        <color auto="1"/>
      </bottom>
      <diagonal/>
    </border>
    <border>
      <left/>
      <right style="double">
        <color indexed="8"/>
      </right>
      <top style="thin">
        <color auto="1"/>
      </top>
      <bottom/>
      <diagonal/>
    </border>
    <border>
      <left/>
      <right style="double">
        <color indexed="8"/>
      </right>
      <top/>
      <bottom style="double">
        <color auto="1"/>
      </bottom>
      <diagonal/>
    </border>
    <border>
      <left style="double">
        <color indexed="8"/>
      </left>
      <right style="thin">
        <color indexed="8"/>
      </right>
      <top/>
      <bottom/>
      <diagonal/>
    </border>
    <border>
      <left style="thin">
        <color indexed="8"/>
      </left>
      <right style="thin">
        <color auto="1"/>
      </right>
      <top/>
      <bottom/>
      <diagonal/>
    </border>
    <border>
      <left style="double">
        <color auto="1"/>
      </left>
      <right style="thin">
        <color indexed="8"/>
      </right>
      <top/>
      <bottom/>
      <diagonal/>
    </border>
    <border>
      <left style="thin">
        <color indexed="8"/>
      </left>
      <right/>
      <top/>
      <bottom/>
      <diagonal/>
    </border>
    <border>
      <left style="thin">
        <color auto="1"/>
      </left>
      <right/>
      <top style="double">
        <color auto="1"/>
      </top>
      <bottom/>
      <diagonal/>
    </border>
  </borders>
  <cellStyleXfs count="682">
    <xf numFmtId="0" fontId="0" fillId="0" borderId="0"/>
    <xf numFmtId="0" fontId="57" fillId="0" borderId="0">
      <alignment horizontal="center" wrapText="1"/>
      <protection locked="0"/>
    </xf>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168" fontId="39" fillId="0" borderId="0"/>
    <xf numFmtId="3" fontId="58" fillId="0" borderId="0" applyFont="0" applyFill="0" applyBorder="0" applyAlignment="0" applyProtection="0"/>
    <xf numFmtId="44" fontId="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0" fontId="58" fillId="0" borderId="0" applyFont="0" applyFill="0" applyBorder="0" applyAlignment="0" applyProtection="0"/>
    <xf numFmtId="0" fontId="4" fillId="0" borderId="0"/>
    <xf numFmtId="2" fontId="58" fillId="0" borderId="0" applyFont="0" applyFill="0" applyBorder="0" applyAlignment="0" applyProtection="0"/>
    <xf numFmtId="0" fontId="40" fillId="0" borderId="1" applyNumberFormat="0" applyAlignment="0" applyProtection="0">
      <alignment horizontal="left" vertical="center"/>
    </xf>
    <xf numFmtId="0" fontId="40" fillId="0" borderId="2">
      <alignment horizontal="left" vertical="center"/>
    </xf>
    <xf numFmtId="0" fontId="56" fillId="0" borderId="0" applyNumberFormat="0" applyFill="0" applyBorder="0" applyAlignment="0" applyProtection="0">
      <alignment vertical="top"/>
      <protection locked="0"/>
    </xf>
    <xf numFmtId="170" fontId="10" fillId="2" borderId="0"/>
    <xf numFmtId="171" fontId="39" fillId="0" borderId="0"/>
    <xf numFmtId="171" fontId="39" fillId="0" borderId="0"/>
    <xf numFmtId="171" fontId="39" fillId="0" borderId="0"/>
    <xf numFmtId="171" fontId="39" fillId="0" borderId="0"/>
    <xf numFmtId="14" fontId="57" fillId="0" borderId="0">
      <alignment horizontal="center" wrapText="1"/>
      <protection locked="0"/>
    </xf>
    <xf numFmtId="0" fontId="59" fillId="0" borderId="0">
      <alignment vertical="top"/>
    </xf>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4" fillId="0" borderId="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2" fillId="0" borderId="0"/>
    <xf numFmtId="0" fontId="68" fillId="0" borderId="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0" fontId="64" fillId="0" borderId="0" applyNumberFormat="0" applyFill="0" applyBorder="0" applyAlignment="0" applyProtection="0"/>
    <xf numFmtId="4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171" fontId="4" fillId="0" borderId="0"/>
    <xf numFmtId="171" fontId="4" fillId="0" borderId="0"/>
    <xf numFmtId="171" fontId="4" fillId="0" borderId="0"/>
    <xf numFmtId="171" fontId="4" fillId="0" borderId="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1" fillId="0" borderId="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cellStyleXfs>
  <cellXfs count="645">
    <xf numFmtId="0" fontId="0" fillId="0" borderId="0" xfId="0"/>
    <xf numFmtId="4" fontId="0" fillId="3" borderId="0" xfId="0" applyNumberFormat="1" applyFill="1" applyProtection="1">
      <protection hidden="1"/>
    </xf>
    <xf numFmtId="0" fontId="11" fillId="3" borderId="0" xfId="0" applyFont="1" applyFill="1" applyProtection="1">
      <protection hidden="1"/>
    </xf>
    <xf numFmtId="0" fontId="11" fillId="3" borderId="0" xfId="0" applyFont="1" applyFill="1" applyAlignment="1" applyProtection="1">
      <alignment horizontal="center"/>
      <protection hidden="1"/>
    </xf>
    <xf numFmtId="2" fontId="12" fillId="3" borderId="0" xfId="0" applyNumberFormat="1" applyFont="1" applyFill="1" applyProtection="1">
      <protection hidden="1"/>
    </xf>
    <xf numFmtId="4" fontId="36" fillId="3" borderId="0" xfId="0" applyNumberFormat="1" applyFont="1" applyFill="1" applyProtection="1">
      <protection hidden="1"/>
    </xf>
    <xf numFmtId="0" fontId="13" fillId="3" borderId="0" xfId="0" applyFont="1" applyFill="1" applyAlignment="1" applyProtection="1">
      <alignment horizontal="center"/>
      <protection hidden="1"/>
    </xf>
    <xf numFmtId="0" fontId="19" fillId="3" borderId="0" xfId="0" applyFont="1" applyFill="1" applyProtection="1">
      <protection hidden="1"/>
    </xf>
    <xf numFmtId="0" fontId="13" fillId="3" borderId="0" xfId="0" applyFont="1" applyFill="1" applyProtection="1">
      <protection hidden="1"/>
    </xf>
    <xf numFmtId="2" fontId="11" fillId="3" borderId="0" xfId="0" applyNumberFormat="1" applyFont="1" applyFill="1" applyAlignment="1" applyProtection="1">
      <alignment horizontal="center"/>
      <protection hidden="1"/>
    </xf>
    <xf numFmtId="0" fontId="38" fillId="3" borderId="0" xfId="0" applyFont="1" applyFill="1" applyAlignment="1" applyProtection="1">
      <alignment horizontal="right"/>
      <protection hidden="1"/>
    </xf>
    <xf numFmtId="0" fontId="11" fillId="3" borderId="3" xfId="0" applyFont="1" applyFill="1" applyBorder="1" applyProtection="1">
      <protection hidden="1"/>
    </xf>
    <xf numFmtId="0" fontId="11" fillId="3" borderId="4" xfId="0" applyFont="1" applyFill="1" applyBorder="1" applyProtection="1">
      <protection hidden="1"/>
    </xf>
    <xf numFmtId="4" fontId="11" fillId="3" borderId="5" xfId="0" applyNumberFormat="1" applyFont="1" applyFill="1" applyBorder="1" applyProtection="1">
      <protection hidden="1"/>
    </xf>
    <xf numFmtId="4" fontId="11" fillId="3" borderId="6" xfId="0" applyNumberFormat="1" applyFont="1" applyFill="1" applyBorder="1" applyProtection="1">
      <protection hidden="1"/>
    </xf>
    <xf numFmtId="2" fontId="11" fillId="4" borderId="5" xfId="0" applyNumberFormat="1" applyFont="1" applyFill="1" applyBorder="1" applyProtection="1">
      <protection hidden="1"/>
    </xf>
    <xf numFmtId="2" fontId="12" fillId="5" borderId="7" xfId="0" applyNumberFormat="1" applyFont="1" applyFill="1" applyBorder="1" applyAlignment="1" applyProtection="1">
      <alignment horizontal="center"/>
      <protection hidden="1"/>
    </xf>
    <xf numFmtId="2" fontId="13" fillId="5" borderId="7" xfId="0" applyNumberFormat="1" applyFont="1" applyFill="1" applyBorder="1" applyAlignment="1" applyProtection="1">
      <alignment horizontal="center"/>
      <protection hidden="1"/>
    </xf>
    <xf numFmtId="4" fontId="11" fillId="0" borderId="5" xfId="0" applyNumberFormat="1" applyFont="1" applyBorder="1" applyProtection="1">
      <protection hidden="1"/>
    </xf>
    <xf numFmtId="4" fontId="11" fillId="3" borderId="7" xfId="0" applyNumberFormat="1" applyFont="1" applyFill="1" applyBorder="1" applyProtection="1">
      <protection hidden="1"/>
    </xf>
    <xf numFmtId="0" fontId="11" fillId="0" borderId="8" xfId="0" applyFont="1" applyBorder="1" applyProtection="1">
      <protection hidden="1"/>
    </xf>
    <xf numFmtId="0" fontId="11" fillId="3" borderId="9" xfId="0" applyFont="1" applyFill="1" applyBorder="1" applyProtection="1">
      <protection hidden="1"/>
    </xf>
    <xf numFmtId="2" fontId="11" fillId="3" borderId="6" xfId="0" applyNumberFormat="1" applyFont="1" applyFill="1" applyBorder="1" applyProtection="1">
      <protection hidden="1"/>
    </xf>
    <xf numFmtId="2" fontId="11" fillId="4" borderId="6" xfId="0" applyNumberFormat="1" applyFont="1" applyFill="1" applyBorder="1" applyProtection="1">
      <protection hidden="1"/>
    </xf>
    <xf numFmtId="4" fontId="11" fillId="0" borderId="6" xfId="0" applyNumberFormat="1" applyFont="1" applyBorder="1" applyProtection="1">
      <protection hidden="1"/>
    </xf>
    <xf numFmtId="0" fontId="11" fillId="0" borderId="9" xfId="0" applyFont="1" applyBorder="1" applyProtection="1">
      <protection hidden="1"/>
    </xf>
    <xf numFmtId="0" fontId="11" fillId="3" borderId="10" xfId="0" applyFont="1" applyFill="1" applyBorder="1" applyAlignment="1" applyProtection="1">
      <alignment horizontal="center"/>
      <protection hidden="1"/>
    </xf>
    <xf numFmtId="0" fontId="11" fillId="3" borderId="11" xfId="0" applyFont="1" applyFill="1" applyBorder="1" applyProtection="1">
      <protection hidden="1"/>
    </xf>
    <xf numFmtId="0" fontId="11" fillId="3" borderId="11" xfId="0" applyFont="1" applyFill="1" applyBorder="1" applyAlignment="1" applyProtection="1">
      <alignment horizontal="center"/>
      <protection hidden="1"/>
    </xf>
    <xf numFmtId="0" fontId="11" fillId="3" borderId="12" xfId="0" applyFont="1" applyFill="1" applyBorder="1" applyAlignment="1" applyProtection="1">
      <alignment horizontal="center"/>
      <protection hidden="1"/>
    </xf>
    <xf numFmtId="2" fontId="12" fillId="3" borderId="4" xfId="0" applyNumberFormat="1" applyFont="1" applyFill="1" applyBorder="1" applyProtection="1">
      <protection hidden="1"/>
    </xf>
    <xf numFmtId="0" fontId="11" fillId="3" borderId="13" xfId="0" applyFont="1" applyFill="1" applyBorder="1" applyAlignment="1" applyProtection="1">
      <alignment horizontal="center"/>
      <protection hidden="1"/>
    </xf>
    <xf numFmtId="0" fontId="11" fillId="3" borderId="14" xfId="0" applyFont="1" applyFill="1" applyBorder="1" applyProtection="1">
      <protection hidden="1"/>
    </xf>
    <xf numFmtId="0" fontId="11" fillId="3" borderId="14" xfId="0" applyFont="1" applyFill="1" applyBorder="1" applyAlignment="1" applyProtection="1">
      <alignment horizontal="center"/>
      <protection hidden="1"/>
    </xf>
    <xf numFmtId="0" fontId="11" fillId="3" borderId="15" xfId="0" applyFont="1" applyFill="1" applyBorder="1" applyAlignment="1" applyProtection="1">
      <alignment horizontal="center"/>
      <protection hidden="1"/>
    </xf>
    <xf numFmtId="0" fontId="11" fillId="3" borderId="16" xfId="0" applyFont="1" applyFill="1" applyBorder="1" applyAlignment="1" applyProtection="1">
      <alignment horizontal="center"/>
      <protection hidden="1"/>
    </xf>
    <xf numFmtId="0" fontId="11" fillId="3" borderId="17" xfId="0" applyFont="1" applyFill="1" applyBorder="1" applyProtection="1">
      <protection hidden="1"/>
    </xf>
    <xf numFmtId="0" fontId="11" fillId="3" borderId="17" xfId="0" applyFont="1" applyFill="1" applyBorder="1" applyAlignment="1" applyProtection="1">
      <alignment horizontal="center"/>
      <protection hidden="1"/>
    </xf>
    <xf numFmtId="0" fontId="11" fillId="3" borderId="18" xfId="0" applyFont="1" applyFill="1" applyBorder="1" applyAlignment="1" applyProtection="1">
      <alignment horizontal="center"/>
      <protection hidden="1"/>
    </xf>
    <xf numFmtId="0" fontId="11" fillId="3" borderId="16" xfId="0" quotePrefix="1" applyFont="1" applyFill="1" applyBorder="1" applyAlignment="1" applyProtection="1">
      <alignment horizontal="center"/>
      <protection hidden="1"/>
    </xf>
    <xf numFmtId="0" fontId="48" fillId="3" borderId="16" xfId="0" applyFont="1" applyFill="1" applyBorder="1" applyAlignment="1" applyProtection="1">
      <alignment horizontal="center"/>
      <protection hidden="1"/>
    </xf>
    <xf numFmtId="0" fontId="11" fillId="3" borderId="17" xfId="0" quotePrefix="1" applyFont="1" applyFill="1" applyBorder="1" applyAlignment="1" applyProtection="1">
      <alignment horizontal="center"/>
      <protection hidden="1"/>
    </xf>
    <xf numFmtId="2" fontId="11" fillId="5" borderId="6" xfId="0" applyNumberFormat="1" applyFont="1" applyFill="1" applyBorder="1" applyProtection="1">
      <protection hidden="1"/>
    </xf>
    <xf numFmtId="0" fontId="33" fillId="4" borderId="19" xfId="0" applyFont="1" applyFill="1" applyBorder="1" applyAlignment="1" applyProtection="1">
      <alignment horizontal="center"/>
      <protection hidden="1"/>
    </xf>
    <xf numFmtId="0" fontId="33" fillId="4" borderId="17" xfId="0" applyFont="1" applyFill="1" applyBorder="1" applyAlignment="1" applyProtection="1">
      <alignment horizontal="center"/>
      <protection hidden="1"/>
    </xf>
    <xf numFmtId="0" fontId="33" fillId="4" borderId="2" xfId="0" applyFont="1" applyFill="1" applyBorder="1" applyAlignment="1" applyProtection="1">
      <alignment horizontal="center"/>
      <protection hidden="1"/>
    </xf>
    <xf numFmtId="0" fontId="33" fillId="4" borderId="20" xfId="0" applyFont="1" applyFill="1" applyBorder="1" applyAlignment="1" applyProtection="1">
      <alignment horizontal="center"/>
      <protection hidden="1"/>
    </xf>
    <xf numFmtId="0" fontId="32" fillId="4" borderId="19" xfId="0" applyFont="1" applyFill="1" applyBorder="1" applyAlignment="1" applyProtection="1">
      <alignment horizontal="center"/>
      <protection hidden="1"/>
    </xf>
    <xf numFmtId="0" fontId="34" fillId="4" borderId="17" xfId="0" applyFont="1" applyFill="1" applyBorder="1" applyAlignment="1" applyProtection="1">
      <alignment horizontal="center"/>
      <protection hidden="1"/>
    </xf>
    <xf numFmtId="0" fontId="32" fillId="4" borderId="17" xfId="0" applyFont="1" applyFill="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22" xfId="0" applyFont="1" applyBorder="1" applyProtection="1">
      <protection hidden="1"/>
    </xf>
    <xf numFmtId="0" fontId="11"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2" xfId="0" quotePrefix="1"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1" fillId="0" borderId="25" xfId="0" applyFont="1" applyBorder="1" applyProtection="1">
      <protection hidden="1"/>
    </xf>
    <xf numFmtId="0" fontId="11" fillId="0" borderId="25" xfId="0" applyFont="1" applyBorder="1" applyAlignment="1" applyProtection="1">
      <alignment horizontal="center"/>
      <protection hidden="1"/>
    </xf>
    <xf numFmtId="0" fontId="11" fillId="0" borderId="26" xfId="0" applyFont="1" applyBorder="1" applyAlignment="1" applyProtection="1">
      <alignment horizontal="center"/>
      <protection hidden="1"/>
    </xf>
    <xf numFmtId="2" fontId="12" fillId="0" borderId="9" xfId="0" applyNumberFormat="1" applyFont="1" applyBorder="1" applyProtection="1">
      <protection hidden="1"/>
    </xf>
    <xf numFmtId="0" fontId="11" fillId="3" borderId="0" xfId="0" applyFont="1" applyFill="1" applyAlignment="1" applyProtection="1">
      <alignment horizontal="right"/>
      <protection hidden="1"/>
    </xf>
    <xf numFmtId="167" fontId="13" fillId="3" borderId="0" xfId="0" applyNumberFormat="1" applyFont="1" applyFill="1" applyProtection="1">
      <protection hidden="1"/>
    </xf>
    <xf numFmtId="0" fontId="15" fillId="3" borderId="0" xfId="0" quotePrefix="1" applyFont="1" applyFill="1" applyAlignment="1" applyProtection="1">
      <alignment horizontal="left"/>
      <protection hidden="1"/>
    </xf>
    <xf numFmtId="2" fontId="12" fillId="6" borderId="0" xfId="0" applyNumberFormat="1" applyFont="1" applyFill="1" applyProtection="1">
      <protection hidden="1"/>
    </xf>
    <xf numFmtId="0" fontId="11" fillId="3" borderId="27" xfId="0" applyFont="1" applyFill="1" applyBorder="1" applyProtection="1">
      <protection hidden="1"/>
    </xf>
    <xf numFmtId="0" fontId="11" fillId="3" borderId="27" xfId="0" applyFont="1" applyFill="1" applyBorder="1" applyAlignment="1" applyProtection="1">
      <alignment horizontal="center"/>
      <protection hidden="1"/>
    </xf>
    <xf numFmtId="0" fontId="49" fillId="3" borderId="0" xfId="0" applyFont="1" applyFill="1" applyAlignment="1" applyProtection="1">
      <alignment horizontal="center"/>
      <protection hidden="1"/>
    </xf>
    <xf numFmtId="0" fontId="11" fillId="3" borderId="0" xfId="0" quotePrefix="1" applyFont="1" applyFill="1" applyProtection="1">
      <protection hidden="1"/>
    </xf>
    <xf numFmtId="0" fontId="24" fillId="3" borderId="0" xfId="0" applyFont="1" applyFill="1" applyProtection="1">
      <protection hidden="1"/>
    </xf>
    <xf numFmtId="0" fontId="17" fillId="3" borderId="0" xfId="0" applyFont="1" applyFill="1" applyAlignment="1" applyProtection="1">
      <alignment horizontal="left"/>
      <protection hidden="1"/>
    </xf>
    <xf numFmtId="0" fontId="16" fillId="3" borderId="0" xfId="0" applyFont="1" applyFill="1" applyProtection="1">
      <protection hidden="1"/>
    </xf>
    <xf numFmtId="0" fontId="12" fillId="3" borderId="0" xfId="0" applyFont="1" applyFill="1" applyProtection="1">
      <protection hidden="1"/>
    </xf>
    <xf numFmtId="0" fontId="12" fillId="6" borderId="0" xfId="0" applyFont="1" applyFill="1" applyProtection="1">
      <protection hidden="1"/>
    </xf>
    <xf numFmtId="2" fontId="20" fillId="3" borderId="0" xfId="0" applyNumberFormat="1" applyFont="1" applyFill="1" applyAlignment="1" applyProtection="1">
      <alignment horizontal="right"/>
      <protection hidden="1"/>
    </xf>
    <xf numFmtId="2" fontId="20" fillId="6" borderId="0" xfId="0" applyNumberFormat="1" applyFont="1" applyFill="1" applyAlignment="1" applyProtection="1">
      <alignment horizontal="right"/>
      <protection hidden="1"/>
    </xf>
    <xf numFmtId="0" fontId="19" fillId="3" borderId="0" xfId="0" applyFont="1" applyFill="1" applyAlignment="1" applyProtection="1">
      <alignment horizontal="left"/>
      <protection hidden="1"/>
    </xf>
    <xf numFmtId="0" fontId="19" fillId="3" borderId="0" xfId="0" applyFont="1" applyFill="1" applyAlignment="1" applyProtection="1">
      <alignment horizontal="center"/>
      <protection hidden="1"/>
    </xf>
    <xf numFmtId="2" fontId="12" fillId="3" borderId="0" xfId="0" applyNumberFormat="1" applyFont="1" applyFill="1" applyAlignment="1" applyProtection="1">
      <alignment horizontal="right"/>
      <protection hidden="1"/>
    </xf>
    <xf numFmtId="2" fontId="12" fillId="6" borderId="0" xfId="0" applyNumberFormat="1" applyFont="1" applyFill="1" applyAlignment="1" applyProtection="1">
      <alignment horizontal="right"/>
      <protection hidden="1"/>
    </xf>
    <xf numFmtId="166" fontId="11" fillId="3" borderId="0" xfId="35" applyNumberFormat="1" applyFont="1" applyFill="1" applyBorder="1" applyAlignment="1" applyProtection="1">
      <alignment horizontal="right"/>
      <protection hidden="1"/>
    </xf>
    <xf numFmtId="166" fontId="11" fillId="3" borderId="0" xfId="35" applyNumberFormat="1" applyFont="1" applyFill="1" applyBorder="1" applyAlignment="1" applyProtection="1">
      <alignment horizontal="center"/>
      <protection hidden="1"/>
    </xf>
    <xf numFmtId="0" fontId="30" fillId="3" borderId="0" xfId="0" applyFont="1" applyFill="1" applyAlignment="1" applyProtection="1">
      <alignment horizontal="right"/>
      <protection hidden="1"/>
    </xf>
    <xf numFmtId="0" fontId="20" fillId="3" borderId="0" xfId="0" applyFont="1" applyFill="1" applyAlignment="1" applyProtection="1">
      <alignment horizontal="right"/>
      <protection hidden="1"/>
    </xf>
    <xf numFmtId="0" fontId="20" fillId="6" borderId="0" xfId="0" applyFont="1" applyFill="1" applyAlignment="1" applyProtection="1">
      <alignment horizontal="right"/>
      <protection hidden="1"/>
    </xf>
    <xf numFmtId="0" fontId="19" fillId="3" borderId="0" xfId="0" applyFont="1" applyFill="1" applyAlignment="1" applyProtection="1">
      <alignment horizontal="right"/>
      <protection hidden="1"/>
    </xf>
    <xf numFmtId="0" fontId="21" fillId="3" borderId="0" xfId="0" applyFont="1" applyFill="1" applyAlignment="1" applyProtection="1">
      <alignment horizontal="center"/>
      <protection hidden="1"/>
    </xf>
    <xf numFmtId="0" fontId="21" fillId="3" borderId="0" xfId="0" applyFont="1" applyFill="1" applyAlignment="1" applyProtection="1">
      <alignment horizontal="right"/>
      <protection hidden="1"/>
    </xf>
    <xf numFmtId="0" fontId="12" fillId="3" borderId="0" xfId="0" applyFont="1" applyFill="1" applyAlignment="1" applyProtection="1">
      <alignment horizontal="right"/>
      <protection hidden="1"/>
    </xf>
    <xf numFmtId="0" fontId="22" fillId="3" borderId="0" xfId="0" applyFont="1" applyFill="1" applyAlignment="1" applyProtection="1">
      <alignment horizontal="right"/>
      <protection hidden="1"/>
    </xf>
    <xf numFmtId="0" fontId="12" fillId="3" borderId="28" xfId="0" applyFont="1" applyFill="1" applyBorder="1" applyAlignment="1" applyProtection="1">
      <alignment horizontal="center"/>
      <protection hidden="1"/>
    </xf>
    <xf numFmtId="0" fontId="12" fillId="3" borderId="29" xfId="0" applyFont="1" applyFill="1" applyBorder="1" applyAlignment="1" applyProtection="1">
      <alignment horizontal="center"/>
      <protection hidden="1"/>
    </xf>
    <xf numFmtId="0" fontId="14" fillId="3" borderId="29" xfId="0" applyFont="1" applyFill="1" applyBorder="1" applyAlignment="1" applyProtection="1">
      <alignment horizontal="center"/>
      <protection hidden="1"/>
    </xf>
    <xf numFmtId="0" fontId="12" fillId="3" borderId="30" xfId="0" applyFont="1"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2" fontId="12" fillId="3" borderId="29" xfId="0" applyNumberFormat="1" applyFont="1" applyFill="1" applyBorder="1" applyAlignment="1" applyProtection="1">
      <alignment horizontal="center"/>
      <protection hidden="1"/>
    </xf>
    <xf numFmtId="2" fontId="12" fillId="6" borderId="0" xfId="0" applyNumberFormat="1" applyFont="1" applyFill="1" applyAlignment="1" applyProtection="1">
      <alignment horizontal="center"/>
      <protection hidden="1"/>
    </xf>
    <xf numFmtId="2" fontId="47" fillId="3" borderId="29" xfId="0" applyNumberFormat="1" applyFont="1" applyFill="1" applyBorder="1" applyAlignment="1" applyProtection="1">
      <alignment horizontal="center"/>
      <protection hidden="1"/>
    </xf>
    <xf numFmtId="2" fontId="29" fillId="3" borderId="30" xfId="0" applyNumberFormat="1" applyFont="1" applyFill="1" applyBorder="1" applyAlignment="1" applyProtection="1">
      <alignment horizontal="center"/>
      <protection hidden="1"/>
    </xf>
    <xf numFmtId="2" fontId="11" fillId="3" borderId="0" xfId="0" applyNumberFormat="1" applyFont="1" applyFill="1" applyAlignment="1" applyProtection="1">
      <alignment horizontal="right"/>
      <protection hidden="1"/>
    </xf>
    <xf numFmtId="0" fontId="12" fillId="3" borderId="32" xfId="0" applyFont="1" applyFill="1" applyBorder="1" applyAlignment="1" applyProtection="1">
      <alignment horizontal="center"/>
      <protection hidden="1"/>
    </xf>
    <xf numFmtId="0" fontId="12" fillId="3" borderId="33" xfId="0" applyFont="1" applyFill="1" applyBorder="1" applyAlignment="1" applyProtection="1">
      <alignment horizontal="center"/>
      <protection hidden="1"/>
    </xf>
    <xf numFmtId="0" fontId="14" fillId="3" borderId="33" xfId="0" applyFont="1" applyFill="1" applyBorder="1" applyAlignment="1" applyProtection="1">
      <alignment horizontal="center"/>
      <protection hidden="1"/>
    </xf>
    <xf numFmtId="0" fontId="12" fillId="3" borderId="34" xfId="0" applyFont="1" applyFill="1" applyBorder="1" applyAlignment="1" applyProtection="1">
      <alignment horizontal="center"/>
      <protection hidden="1"/>
    </xf>
    <xf numFmtId="0" fontId="12" fillId="3" borderId="0" xfId="0" applyFont="1" applyFill="1" applyAlignment="1" applyProtection="1">
      <alignment horizontal="center"/>
      <protection hidden="1"/>
    </xf>
    <xf numFmtId="2" fontId="12" fillId="3" borderId="33" xfId="0" applyNumberFormat="1" applyFont="1" applyFill="1" applyBorder="1" applyAlignment="1" applyProtection="1">
      <alignment horizontal="center"/>
      <protection hidden="1"/>
    </xf>
    <xf numFmtId="2" fontId="47" fillId="3" borderId="33" xfId="0" applyNumberFormat="1" applyFont="1" applyFill="1" applyBorder="1" applyAlignment="1" applyProtection="1">
      <alignment horizontal="center"/>
      <protection hidden="1"/>
    </xf>
    <xf numFmtId="2" fontId="29" fillId="3" borderId="34" xfId="0" applyNumberFormat="1" applyFont="1" applyFill="1" applyBorder="1" applyAlignment="1" applyProtection="1">
      <alignment horizontal="center"/>
      <protection hidden="1"/>
    </xf>
    <xf numFmtId="0" fontId="46" fillId="3" borderId="0" xfId="0" applyFont="1" applyFill="1" applyAlignment="1" applyProtection="1">
      <alignment horizontal="center"/>
      <protection hidden="1"/>
    </xf>
    <xf numFmtId="0" fontId="12" fillId="3" borderId="35" xfId="0" applyFont="1" applyFill="1" applyBorder="1" applyAlignment="1" applyProtection="1">
      <alignment horizontal="center"/>
      <protection hidden="1"/>
    </xf>
    <xf numFmtId="0" fontId="12" fillId="3" borderId="36" xfId="0" applyFont="1" applyFill="1" applyBorder="1" applyAlignment="1" applyProtection="1">
      <alignment horizontal="center"/>
      <protection hidden="1"/>
    </xf>
    <xf numFmtId="0" fontId="14" fillId="3" borderId="36" xfId="0" applyFont="1" applyFill="1" applyBorder="1" applyAlignment="1" applyProtection="1">
      <alignment horizontal="center"/>
      <protection hidden="1"/>
    </xf>
    <xf numFmtId="0" fontId="12" fillId="3" borderId="37" xfId="0" applyFont="1" applyFill="1" applyBorder="1" applyAlignment="1" applyProtection="1">
      <alignment horizontal="center"/>
      <protection hidden="1"/>
    </xf>
    <xf numFmtId="0" fontId="12" fillId="3" borderId="38" xfId="0" applyFont="1" applyFill="1" applyBorder="1" applyAlignment="1" applyProtection="1">
      <alignment horizontal="center"/>
      <protection hidden="1"/>
    </xf>
    <xf numFmtId="2" fontId="12" fillId="3" borderId="36" xfId="0" applyNumberFormat="1" applyFont="1" applyFill="1" applyBorder="1" applyAlignment="1" applyProtection="1">
      <alignment horizontal="center"/>
      <protection hidden="1"/>
    </xf>
    <xf numFmtId="2" fontId="47" fillId="3" borderId="36" xfId="0" applyNumberFormat="1" applyFont="1" applyFill="1" applyBorder="1" applyAlignment="1" applyProtection="1">
      <alignment horizontal="center"/>
      <protection hidden="1"/>
    </xf>
    <xf numFmtId="2" fontId="29" fillId="3" borderId="37" xfId="0" applyNumberFormat="1" applyFont="1" applyFill="1" applyBorder="1" applyAlignment="1" applyProtection="1">
      <alignment horizontal="center"/>
      <protection hidden="1"/>
    </xf>
    <xf numFmtId="1" fontId="11" fillId="3" borderId="4" xfId="0" applyNumberFormat="1" applyFont="1" applyFill="1" applyBorder="1" applyProtection="1">
      <protection hidden="1"/>
    </xf>
    <xf numFmtId="2" fontId="12" fillId="6" borderId="33" xfId="0" applyNumberFormat="1" applyFont="1" applyFill="1" applyBorder="1" applyProtection="1">
      <protection hidden="1"/>
    </xf>
    <xf numFmtId="2" fontId="11" fillId="3" borderId="0" xfId="0" applyNumberFormat="1" applyFont="1" applyFill="1" applyProtection="1">
      <protection hidden="1"/>
    </xf>
    <xf numFmtId="2" fontId="12" fillId="4" borderId="6" xfId="0" applyNumberFormat="1" applyFont="1" applyFill="1" applyBorder="1" applyAlignment="1" applyProtection="1">
      <alignment horizontal="center"/>
      <protection hidden="1"/>
    </xf>
    <xf numFmtId="1" fontId="12" fillId="4" borderId="7" xfId="0" applyNumberFormat="1" applyFont="1" applyFill="1" applyBorder="1" applyAlignment="1" applyProtection="1">
      <alignment horizontal="center"/>
      <protection hidden="1"/>
    </xf>
    <xf numFmtId="2" fontId="12" fillId="5" borderId="39" xfId="0" applyNumberFormat="1" applyFont="1" applyFill="1" applyBorder="1" applyAlignment="1" applyProtection="1">
      <alignment horizontal="center"/>
      <protection hidden="1"/>
    </xf>
    <xf numFmtId="2" fontId="15" fillId="4" borderId="6" xfId="0" applyNumberFormat="1" applyFont="1" applyFill="1" applyBorder="1" applyProtection="1">
      <protection hidden="1"/>
    </xf>
    <xf numFmtId="1" fontId="11" fillId="4" borderId="7" xfId="0" applyNumberFormat="1" applyFont="1" applyFill="1" applyBorder="1" applyProtection="1">
      <protection hidden="1"/>
    </xf>
    <xf numFmtId="2" fontId="12" fillId="5" borderId="39" xfId="0" applyNumberFormat="1" applyFont="1" applyFill="1" applyBorder="1" applyProtection="1">
      <protection hidden="1"/>
    </xf>
    <xf numFmtId="2" fontId="29" fillId="5" borderId="7" xfId="0" applyNumberFormat="1" applyFont="1" applyFill="1" applyBorder="1" applyAlignment="1" applyProtection="1">
      <alignment horizontal="right"/>
      <protection hidden="1"/>
    </xf>
    <xf numFmtId="1" fontId="11" fillId="0" borderId="9" xfId="0" applyNumberFormat="1" applyFont="1" applyBorder="1" applyProtection="1">
      <protection hidden="1"/>
    </xf>
    <xf numFmtId="0" fontId="11" fillId="3" borderId="40" xfId="0" applyFont="1" applyFill="1" applyBorder="1" applyProtection="1">
      <protection hidden="1"/>
    </xf>
    <xf numFmtId="0" fontId="11" fillId="3" borderId="29" xfId="0" applyFont="1" applyFill="1" applyBorder="1" applyAlignment="1" applyProtection="1">
      <alignment horizontal="center"/>
      <protection hidden="1"/>
    </xf>
    <xf numFmtId="167" fontId="11" fillId="3" borderId="36" xfId="0" applyNumberFormat="1" applyFont="1" applyFill="1" applyBorder="1" applyProtection="1">
      <protection hidden="1"/>
    </xf>
    <xf numFmtId="0" fontId="11" fillId="3" borderId="33" xfId="0" applyFont="1" applyFill="1" applyBorder="1" applyAlignment="1" applyProtection="1">
      <alignment horizontal="center"/>
      <protection hidden="1"/>
    </xf>
    <xf numFmtId="0" fontId="11" fillId="3" borderId="0" xfId="0" quotePrefix="1" applyFont="1" applyFill="1" applyAlignment="1" applyProtection="1">
      <alignment horizontal="center"/>
      <protection hidden="1"/>
    </xf>
    <xf numFmtId="0" fontId="15" fillId="3" borderId="0" xfId="0" applyFont="1" applyFill="1" applyProtection="1">
      <protection hidden="1"/>
    </xf>
    <xf numFmtId="0" fontId="11" fillId="3" borderId="4" xfId="0" applyFont="1" applyFill="1" applyBorder="1" applyProtection="1">
      <protection locked="0" hidden="1"/>
    </xf>
    <xf numFmtId="2" fontId="14" fillId="3" borderId="6" xfId="0" applyNumberFormat="1" applyFont="1" applyFill="1" applyBorder="1" applyProtection="1">
      <protection locked="0" hidden="1"/>
    </xf>
    <xf numFmtId="0" fontId="11" fillId="3" borderId="41" xfId="0" applyFont="1" applyFill="1" applyBorder="1" applyProtection="1">
      <protection locked="0" hidden="1"/>
    </xf>
    <xf numFmtId="2" fontId="11" fillId="3" borderId="4" xfId="0" applyNumberFormat="1" applyFont="1" applyFill="1" applyBorder="1" applyAlignment="1" applyProtection="1">
      <alignment horizontal="right"/>
      <protection locked="0" hidden="1"/>
    </xf>
    <xf numFmtId="2" fontId="47" fillId="3" borderId="39" xfId="0" applyNumberFormat="1" applyFont="1" applyFill="1" applyBorder="1" applyProtection="1">
      <protection locked="0" hidden="1"/>
    </xf>
    <xf numFmtId="2" fontId="29" fillId="3" borderId="6" xfId="0" applyNumberFormat="1" applyFont="1" applyFill="1" applyBorder="1" applyAlignment="1" applyProtection="1">
      <alignment horizontal="right"/>
      <protection locked="0" hidden="1"/>
    </xf>
    <xf numFmtId="2" fontId="29" fillId="3" borderId="7" xfId="0" applyNumberFormat="1" applyFont="1" applyFill="1" applyBorder="1" applyAlignment="1" applyProtection="1">
      <alignment horizontal="right"/>
      <protection locked="0" hidden="1"/>
    </xf>
    <xf numFmtId="1" fontId="11" fillId="3" borderId="42" xfId="0" applyNumberFormat="1" applyFont="1" applyFill="1" applyBorder="1" applyProtection="1">
      <protection locked="0" hidden="1"/>
    </xf>
    <xf numFmtId="1" fontId="11" fillId="3" borderId="6" xfId="0" applyNumberFormat="1" applyFont="1" applyFill="1" applyBorder="1" applyProtection="1">
      <protection locked="0" hidden="1"/>
    </xf>
    <xf numFmtId="1" fontId="11" fillId="0" borderId="7" xfId="0" applyNumberFormat="1" applyFont="1" applyBorder="1" applyProtection="1">
      <protection locked="0" hidden="1"/>
    </xf>
    <xf numFmtId="0" fontId="50" fillId="3" borderId="30" xfId="0" applyFont="1" applyFill="1" applyBorder="1" applyAlignment="1" applyProtection="1">
      <alignment horizontal="center"/>
      <protection hidden="1"/>
    </xf>
    <xf numFmtId="0" fontId="50" fillId="3" borderId="34" xfId="0" applyFont="1" applyFill="1" applyBorder="1" applyAlignment="1" applyProtection="1">
      <alignment horizontal="center"/>
      <protection hidden="1"/>
    </xf>
    <xf numFmtId="0" fontId="50" fillId="3" borderId="37" xfId="0" applyFont="1" applyFill="1" applyBorder="1" applyAlignment="1" applyProtection="1">
      <alignment horizontal="center"/>
      <protection hidden="1"/>
    </xf>
    <xf numFmtId="4" fontId="11" fillId="3" borderId="43" xfId="0" applyNumberFormat="1" applyFont="1" applyFill="1" applyBorder="1" applyProtection="1">
      <protection hidden="1"/>
    </xf>
    <xf numFmtId="4" fontId="11" fillId="3" borderId="42" xfId="0" applyNumberFormat="1" applyFont="1" applyFill="1" applyBorder="1" applyProtection="1">
      <protection hidden="1"/>
    </xf>
    <xf numFmtId="2" fontId="14" fillId="3" borderId="42" xfId="0" applyNumberFormat="1" applyFont="1" applyFill="1" applyBorder="1" applyProtection="1">
      <protection locked="0" hidden="1"/>
    </xf>
    <xf numFmtId="2" fontId="11" fillId="3" borderId="42" xfId="0" applyNumberFormat="1" applyFont="1" applyFill="1" applyBorder="1" applyProtection="1">
      <protection hidden="1"/>
    </xf>
    <xf numFmtId="2" fontId="47" fillId="3" borderId="44" xfId="0" applyNumberFormat="1" applyFont="1" applyFill="1" applyBorder="1" applyProtection="1">
      <protection locked="0" hidden="1"/>
    </xf>
    <xf numFmtId="4" fontId="11" fillId="3" borderId="8" xfId="0" applyNumberFormat="1" applyFont="1" applyFill="1" applyBorder="1" applyProtection="1">
      <protection hidden="1"/>
    </xf>
    <xf numFmtId="4" fontId="11" fillId="3" borderId="9" xfId="0" applyNumberFormat="1" applyFont="1" applyFill="1" applyBorder="1" applyProtection="1">
      <protection hidden="1"/>
    </xf>
    <xf numFmtId="2" fontId="14" fillId="3" borderId="9" xfId="0" applyNumberFormat="1" applyFont="1" applyFill="1" applyBorder="1" applyProtection="1">
      <protection locked="0" hidden="1"/>
    </xf>
    <xf numFmtId="2" fontId="11" fillId="3" borderId="9" xfId="0" applyNumberFormat="1" applyFont="1" applyFill="1" applyBorder="1" applyProtection="1">
      <protection hidden="1"/>
    </xf>
    <xf numFmtId="1" fontId="11" fillId="3" borderId="9" xfId="0" applyNumberFormat="1" applyFont="1" applyFill="1" applyBorder="1" applyProtection="1">
      <protection locked="0" hidden="1"/>
    </xf>
    <xf numFmtId="0" fontId="11" fillId="3" borderId="24" xfId="0" applyFont="1" applyFill="1" applyBorder="1" applyAlignment="1" applyProtection="1">
      <alignment horizontal="center"/>
      <protection hidden="1"/>
    </xf>
    <xf numFmtId="0" fontId="11" fillId="3" borderId="25" xfId="0" applyFont="1" applyFill="1" applyBorder="1" applyProtection="1">
      <protection hidden="1"/>
    </xf>
    <xf numFmtId="0" fontId="11" fillId="3" borderId="25" xfId="0" applyFont="1" applyFill="1" applyBorder="1" applyAlignment="1" applyProtection="1">
      <alignment horizontal="center"/>
      <protection hidden="1"/>
    </xf>
    <xf numFmtId="0" fontId="11" fillId="3" borderId="26" xfId="0" applyFont="1" applyFill="1" applyBorder="1" applyAlignment="1" applyProtection="1">
      <alignment horizontal="center"/>
      <protection hidden="1"/>
    </xf>
    <xf numFmtId="2" fontId="12" fillId="6" borderId="36" xfId="0" applyNumberFormat="1" applyFont="1" applyFill="1" applyBorder="1" applyProtection="1">
      <protection hidden="1"/>
    </xf>
    <xf numFmtId="2" fontId="47" fillId="3" borderId="40" xfId="0" applyNumberFormat="1" applyFont="1" applyFill="1" applyBorder="1" applyProtection="1">
      <protection locked="0" hidden="1"/>
    </xf>
    <xf numFmtId="2" fontId="29" fillId="3" borderId="9" xfId="0" applyNumberFormat="1" applyFont="1" applyFill="1" applyBorder="1" applyAlignment="1" applyProtection="1">
      <alignment horizontal="right"/>
      <protection locked="0" hidden="1"/>
    </xf>
    <xf numFmtId="0" fontId="11" fillId="3" borderId="45" xfId="0" applyFont="1" applyFill="1" applyBorder="1" applyAlignment="1" applyProtection="1">
      <alignment horizontal="center"/>
      <protection hidden="1"/>
    </xf>
    <xf numFmtId="0" fontId="11" fillId="3" borderId="25" xfId="0" quotePrefix="1" applyFont="1" applyFill="1" applyBorder="1" applyAlignment="1" applyProtection="1">
      <alignment horizontal="center"/>
      <protection hidden="1"/>
    </xf>
    <xf numFmtId="167" fontId="13" fillId="3" borderId="36" xfId="0" applyNumberFormat="1" applyFont="1" applyFill="1" applyBorder="1" applyProtection="1">
      <protection hidden="1"/>
    </xf>
    <xf numFmtId="0" fontId="51" fillId="3" borderId="30" xfId="0" applyFont="1" applyFill="1" applyBorder="1" applyAlignment="1" applyProtection="1">
      <alignment horizontal="center"/>
      <protection hidden="1"/>
    </xf>
    <xf numFmtId="0" fontId="51" fillId="3" borderId="34" xfId="0" applyFont="1" applyFill="1" applyBorder="1" applyAlignment="1" applyProtection="1">
      <alignment horizontal="center"/>
      <protection hidden="1"/>
    </xf>
    <xf numFmtId="0" fontId="51" fillId="3" borderId="37" xfId="0" applyFont="1" applyFill="1" applyBorder="1" applyAlignment="1" applyProtection="1">
      <alignment horizontal="center"/>
      <protection hidden="1"/>
    </xf>
    <xf numFmtId="167" fontId="13" fillId="3" borderId="29" xfId="0" applyNumberFormat="1" applyFont="1" applyFill="1" applyBorder="1" applyProtection="1">
      <protection hidden="1"/>
    </xf>
    <xf numFmtId="0" fontId="11" fillId="3" borderId="36" xfId="0" applyFont="1" applyFill="1" applyBorder="1" applyProtection="1">
      <protection hidden="1"/>
    </xf>
    <xf numFmtId="167" fontId="31" fillId="3" borderId="0" xfId="0" applyNumberFormat="1" applyFont="1" applyFill="1" applyProtection="1">
      <protection hidden="1"/>
    </xf>
    <xf numFmtId="0" fontId="33" fillId="3" borderId="0" xfId="0" applyFont="1" applyFill="1" applyAlignment="1" applyProtection="1">
      <alignment horizontal="center"/>
      <protection hidden="1"/>
    </xf>
    <xf numFmtId="0" fontId="34" fillId="3" borderId="0" xfId="0" applyFont="1" applyFill="1" applyAlignment="1" applyProtection="1">
      <alignment horizontal="center"/>
      <protection hidden="1"/>
    </xf>
    <xf numFmtId="0" fontId="24" fillId="3" borderId="0" xfId="0" applyFont="1" applyFill="1" applyAlignment="1" applyProtection="1">
      <alignment horizontal="right"/>
      <protection hidden="1"/>
    </xf>
    <xf numFmtId="10" fontId="11" fillId="3" borderId="0" xfId="0" applyNumberFormat="1" applyFont="1" applyFill="1" applyProtection="1">
      <protection hidden="1"/>
    </xf>
    <xf numFmtId="0" fontId="53" fillId="3" borderId="0" xfId="0" applyFont="1" applyFill="1" applyProtection="1">
      <protection hidden="1"/>
    </xf>
    <xf numFmtId="0" fontId="53" fillId="3" borderId="0" xfId="0" applyFont="1" applyFill="1" applyProtection="1">
      <protection locked="0" hidden="1"/>
    </xf>
    <xf numFmtId="0" fontId="53" fillId="3" borderId="16" xfId="0" applyFont="1" applyFill="1" applyBorder="1" applyAlignment="1" applyProtection="1">
      <alignment horizontal="center"/>
      <protection locked="0" hidden="1"/>
    </xf>
    <xf numFmtId="2" fontId="54" fillId="3" borderId="0" xfId="0" applyNumberFormat="1" applyFont="1" applyFill="1" applyAlignment="1" applyProtection="1">
      <alignment horizontal="center"/>
      <protection hidden="1"/>
    </xf>
    <xf numFmtId="0" fontId="12" fillId="3" borderId="0" xfId="0" applyFont="1" applyFill="1" applyAlignment="1" applyProtection="1">
      <alignment horizontal="center" wrapText="1"/>
      <protection locked="0" hidden="1"/>
    </xf>
    <xf numFmtId="0" fontId="12" fillId="3" borderId="0" xfId="0" applyFont="1" applyFill="1" applyAlignment="1" applyProtection="1">
      <alignment horizontal="center"/>
      <protection locked="0" hidden="1"/>
    </xf>
    <xf numFmtId="2" fontId="11" fillId="3" borderId="0" xfId="0" applyNumberFormat="1" applyFont="1" applyFill="1" applyProtection="1">
      <protection locked="0" hidden="1"/>
    </xf>
    <xf numFmtId="0" fontId="11" fillId="5" borderId="0" xfId="0" applyFont="1" applyFill="1" applyProtection="1">
      <protection hidden="1"/>
    </xf>
    <xf numFmtId="1" fontId="12" fillId="5" borderId="0" xfId="0" applyNumberFormat="1" applyFont="1" applyFill="1" applyAlignment="1" applyProtection="1">
      <alignment horizontal="center"/>
      <protection hidden="1"/>
    </xf>
    <xf numFmtId="0" fontId="33" fillId="5" borderId="0" xfId="0" applyFont="1" applyFill="1" applyAlignment="1" applyProtection="1">
      <alignment horizontal="center"/>
      <protection hidden="1"/>
    </xf>
    <xf numFmtId="1" fontId="11" fillId="5" borderId="0" xfId="0" applyNumberFormat="1" applyFont="1" applyFill="1" applyAlignment="1" applyProtection="1">
      <alignment horizontal="right"/>
      <protection hidden="1"/>
    </xf>
    <xf numFmtId="0" fontId="32" fillId="5" borderId="0" xfId="0" applyFont="1" applyFill="1" applyAlignment="1" applyProtection="1">
      <alignment horizontal="center"/>
      <protection hidden="1"/>
    </xf>
    <xf numFmtId="0" fontId="11" fillId="3" borderId="0" xfId="0" applyFont="1" applyFill="1" applyProtection="1">
      <protection locked="0" hidden="1"/>
    </xf>
    <xf numFmtId="0" fontId="19" fillId="3" borderId="0" xfId="0" applyFont="1" applyFill="1" applyProtection="1">
      <protection locked="0" hidden="1"/>
    </xf>
    <xf numFmtId="4" fontId="11" fillId="3" borderId="0" xfId="0" applyNumberFormat="1" applyFont="1" applyFill="1" applyProtection="1">
      <protection hidden="1"/>
    </xf>
    <xf numFmtId="0" fontId="11" fillId="3" borderId="28" xfId="0" applyFont="1" applyFill="1" applyBorder="1" applyAlignment="1" applyProtection="1">
      <alignment horizontal="center"/>
      <protection hidden="1"/>
    </xf>
    <xf numFmtId="167" fontId="11" fillId="3" borderId="35" xfId="0" applyNumberFormat="1" applyFont="1" applyFill="1" applyBorder="1" applyProtection="1">
      <protection hidden="1"/>
    </xf>
    <xf numFmtId="0" fontId="11" fillId="3" borderId="32" xfId="0" applyFont="1" applyFill="1" applyBorder="1" applyAlignment="1" applyProtection="1">
      <alignment horizontal="center"/>
      <protection hidden="1"/>
    </xf>
    <xf numFmtId="2" fontId="47" fillId="3" borderId="0" xfId="0" applyNumberFormat="1" applyFont="1" applyFill="1" applyAlignment="1" applyProtection="1">
      <alignment horizontal="center"/>
      <protection hidden="1"/>
    </xf>
    <xf numFmtId="2" fontId="29" fillId="3" borderId="0" xfId="0" applyNumberFormat="1" applyFont="1" applyFill="1" applyAlignment="1" applyProtection="1">
      <alignment horizontal="center"/>
      <protection hidden="1"/>
    </xf>
    <xf numFmtId="2" fontId="11" fillId="3" borderId="0" xfId="0" applyNumberFormat="1" applyFont="1" applyFill="1" applyAlignment="1" applyProtection="1">
      <alignment horizontal="right"/>
      <protection locked="0" hidden="1"/>
    </xf>
    <xf numFmtId="2" fontId="47" fillId="3" borderId="0" xfId="0" applyNumberFormat="1" applyFont="1" applyFill="1" applyProtection="1">
      <protection locked="0" hidden="1"/>
    </xf>
    <xf numFmtId="2" fontId="29" fillId="3" borderId="0" xfId="0" applyNumberFormat="1" applyFont="1" applyFill="1" applyAlignment="1" applyProtection="1">
      <alignment horizontal="right"/>
      <protection locked="0" hidden="1"/>
    </xf>
    <xf numFmtId="1" fontId="0" fillId="0" borderId="0" xfId="0" applyNumberFormat="1"/>
    <xf numFmtId="4" fontId="0" fillId="0" borderId="0" xfId="0" applyNumberFormat="1"/>
    <xf numFmtId="0" fontId="0" fillId="0" borderId="0" xfId="0" applyAlignment="1">
      <alignment wrapText="1"/>
    </xf>
    <xf numFmtId="0" fontId="19" fillId="0" borderId="0" xfId="0" applyFont="1"/>
    <xf numFmtId="0" fontId="0" fillId="0" borderId="0" xfId="0" applyAlignment="1">
      <alignment vertical="top" wrapText="1"/>
    </xf>
    <xf numFmtId="0" fontId="0" fillId="0" borderId="0" xfId="0" applyAlignment="1">
      <alignment vertical="top"/>
    </xf>
    <xf numFmtId="0" fontId="13" fillId="0" borderId="0" xfId="0" applyFont="1"/>
    <xf numFmtId="0" fontId="0" fillId="0" borderId="0" xfId="0" applyAlignment="1">
      <alignment horizontal="justify"/>
    </xf>
    <xf numFmtId="4" fontId="0" fillId="0" borderId="0" xfId="0" applyNumberFormat="1" applyAlignment="1">
      <alignment horizontal="justify" wrapText="1"/>
    </xf>
    <xf numFmtId="1" fontId="13" fillId="0" borderId="0" xfId="0" applyNumberFormat="1" applyFont="1"/>
    <xf numFmtId="0" fontId="0" fillId="0" borderId="0" xfId="0" applyAlignment="1">
      <alignment horizontal="justify" wrapText="1"/>
    </xf>
    <xf numFmtId="1" fontId="0" fillId="0" borderId="0" xfId="0" applyNumberFormat="1" applyAlignment="1">
      <alignment vertical="top"/>
    </xf>
    <xf numFmtId="0" fontId="0" fillId="0" borderId="0" xfId="0" applyAlignment="1">
      <alignment horizontal="justify" vertical="center" wrapText="1"/>
    </xf>
    <xf numFmtId="0" fontId="0" fillId="0" borderId="0" xfId="0" applyAlignment="1">
      <alignment vertical="center" wrapText="1"/>
    </xf>
    <xf numFmtId="0" fontId="0" fillId="0" borderId="56" xfId="0" applyBorder="1" applyAlignment="1">
      <alignment horizontal="justify" vertical="center"/>
    </xf>
    <xf numFmtId="0" fontId="0" fillId="0" borderId="56" xfId="0" applyBorder="1" applyAlignment="1">
      <alignment vertical="center"/>
    </xf>
    <xf numFmtId="0" fontId="0" fillId="0" borderId="58" xfId="0" applyBorder="1" applyAlignment="1">
      <alignment horizontal="justify" vertical="center"/>
    </xf>
    <xf numFmtId="0" fontId="0" fillId="0" borderId="58" xfId="0" applyBorder="1" applyAlignment="1">
      <alignment vertical="center"/>
    </xf>
    <xf numFmtId="0" fontId="0" fillId="0" borderId="59" xfId="0" applyBorder="1" applyAlignment="1">
      <alignment vertical="center"/>
    </xf>
    <xf numFmtId="0" fontId="19" fillId="0" borderId="0" xfId="0" applyFont="1" applyAlignment="1">
      <alignment wrapText="1"/>
    </xf>
    <xf numFmtId="0" fontId="19" fillId="0" borderId="0" xfId="0" applyFont="1" applyAlignment="1">
      <alignment horizontal="justify"/>
    </xf>
    <xf numFmtId="0" fontId="0" fillId="0" borderId="53" xfId="0" applyBorder="1" applyAlignment="1">
      <alignment horizontal="justify" vertical="center" wrapText="1"/>
    </xf>
    <xf numFmtId="49" fontId="0" fillId="0" borderId="0" xfId="0" applyNumberFormat="1" applyAlignment="1">
      <alignment horizontal="left"/>
    </xf>
    <xf numFmtId="49" fontId="0" fillId="0" borderId="0" xfId="0" applyNumberFormat="1" applyAlignment="1">
      <alignment horizontal="left" vertical="top"/>
    </xf>
    <xf numFmtId="0" fontId="6" fillId="0" borderId="53"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2" fontId="41" fillId="3" borderId="0" xfId="0" applyNumberFormat="1" applyFont="1" applyFill="1" applyAlignment="1" applyProtection="1">
      <alignment horizontal="center"/>
      <protection hidden="1"/>
    </xf>
    <xf numFmtId="49" fontId="0" fillId="0" borderId="21" xfId="0" applyNumberFormat="1"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64" xfId="0" applyBorder="1" applyAlignment="1">
      <alignment vertical="center"/>
    </xf>
    <xf numFmtId="49" fontId="0" fillId="0" borderId="69" xfId="0" applyNumberFormat="1" applyBorder="1" applyAlignment="1">
      <alignment vertical="center"/>
    </xf>
    <xf numFmtId="49" fontId="0" fillId="0" borderId="13" xfId="0" applyNumberFormat="1" applyBorder="1" applyAlignment="1">
      <alignment vertical="center"/>
    </xf>
    <xf numFmtId="0" fontId="0" fillId="0" borderId="15"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2" fontId="10" fillId="3" borderId="0" xfId="0" applyNumberFormat="1" applyFont="1" applyFill="1" applyProtection="1">
      <protection hidden="1"/>
    </xf>
    <xf numFmtId="2" fontId="0" fillId="3" borderId="0" xfId="0" applyNumberFormat="1" applyFill="1" applyProtection="1">
      <protection hidden="1"/>
    </xf>
    <xf numFmtId="167" fontId="40" fillId="3" borderId="0" xfId="0" applyNumberFormat="1" applyFont="1" applyFill="1" applyProtection="1">
      <protection hidden="1"/>
    </xf>
    <xf numFmtId="49" fontId="0" fillId="0" borderId="21" xfId="0" applyNumberFormat="1" applyBorder="1" applyAlignment="1">
      <alignment horizontal="left" vertical="center"/>
    </xf>
    <xf numFmtId="49" fontId="0" fillId="0" borderId="69" xfId="0" applyNumberFormat="1" applyBorder="1" applyAlignment="1">
      <alignment horizontal="left" vertical="center"/>
    </xf>
    <xf numFmtId="49" fontId="0" fillId="0" borderId="13" xfId="0" applyNumberFormat="1" applyBorder="1" applyAlignment="1">
      <alignment horizontal="left" vertical="center"/>
    </xf>
    <xf numFmtId="49" fontId="0" fillId="0" borderId="73" xfId="0" applyNumberFormat="1" applyBorder="1" applyAlignment="1">
      <alignment horizontal="left" vertical="center"/>
    </xf>
    <xf numFmtId="49" fontId="0" fillId="0" borderId="74" xfId="0" applyNumberFormat="1" applyBorder="1" applyAlignment="1">
      <alignment horizontal="left" vertical="center"/>
    </xf>
    <xf numFmtId="0" fontId="3" fillId="0" borderId="53" xfId="75" applyFont="1" applyBorder="1" applyAlignment="1">
      <alignment horizontal="justify" vertical="center" wrapText="1"/>
    </xf>
    <xf numFmtId="1" fontId="0" fillId="0" borderId="56" xfId="0" applyNumberFormat="1" applyBorder="1" applyAlignment="1">
      <alignment vertical="center"/>
    </xf>
    <xf numFmtId="1" fontId="0" fillId="0" borderId="58" xfId="0" applyNumberFormat="1" applyBorder="1" applyAlignment="1">
      <alignment vertical="center"/>
    </xf>
    <xf numFmtId="49" fontId="4" fillId="0" borderId="63" xfId="0" applyNumberFormat="1" applyFont="1" applyBorder="1" applyAlignment="1">
      <alignment vertical="center"/>
    </xf>
    <xf numFmtId="172" fontId="0" fillId="0" borderId="0" xfId="0" applyNumberFormat="1"/>
    <xf numFmtId="172" fontId="0" fillId="0" borderId="64" xfId="0" applyNumberFormat="1" applyBorder="1" applyAlignment="1">
      <alignment vertical="center"/>
    </xf>
    <xf numFmtId="172" fontId="0" fillId="0" borderId="71" xfId="0" applyNumberFormat="1" applyBorder="1" applyAlignment="1">
      <alignment vertical="center"/>
    </xf>
    <xf numFmtId="172" fontId="0" fillId="0" borderId="57" xfId="0" applyNumberFormat="1" applyBorder="1" applyAlignment="1">
      <alignment vertical="center"/>
    </xf>
    <xf numFmtId="172" fontId="0" fillId="0" borderId="59" xfId="0" applyNumberFormat="1" applyBorder="1" applyAlignment="1">
      <alignment vertical="center"/>
    </xf>
    <xf numFmtId="172" fontId="0" fillId="0" borderId="0" xfId="0" applyNumberFormat="1" applyAlignment="1">
      <alignment vertical="center"/>
    </xf>
    <xf numFmtId="172" fontId="0" fillId="0" borderId="0" xfId="0" applyNumberFormat="1" applyAlignment="1">
      <alignment vertical="top"/>
    </xf>
    <xf numFmtId="172" fontId="0" fillId="0" borderId="19" xfId="0" applyNumberFormat="1" applyBorder="1" applyAlignment="1">
      <alignment vertical="center"/>
    </xf>
    <xf numFmtId="172" fontId="0" fillId="0" borderId="70" xfId="0" applyNumberFormat="1" applyBorder="1" applyAlignment="1">
      <alignment vertical="center"/>
    </xf>
    <xf numFmtId="172" fontId="0" fillId="0" borderId="56" xfId="0" applyNumberFormat="1" applyBorder="1" applyAlignment="1">
      <alignment vertical="center"/>
    </xf>
    <xf numFmtId="172" fontId="0" fillId="0" borderId="58" xfId="0" applyNumberFormat="1" applyBorder="1" applyAlignment="1">
      <alignment vertical="center"/>
    </xf>
    <xf numFmtId="172" fontId="4" fillId="0" borderId="72" xfId="41" applyNumberFormat="1" applyBorder="1" applyAlignment="1">
      <alignment horizontal="center" wrapText="1"/>
    </xf>
    <xf numFmtId="172" fontId="0" fillId="0" borderId="0" xfId="0" applyNumberFormat="1" applyAlignment="1">
      <alignment vertical="center" wrapText="1"/>
    </xf>
    <xf numFmtId="172" fontId="4" fillId="0" borderId="54" xfId="0" applyNumberFormat="1" applyFont="1" applyBorder="1" applyAlignment="1">
      <alignment horizontal="center" wrapText="1"/>
    </xf>
    <xf numFmtId="0" fontId="66" fillId="0" borderId="0" xfId="0" applyFont="1" applyAlignment="1">
      <alignment vertical="top"/>
    </xf>
    <xf numFmtId="0" fontId="66" fillId="0" borderId="56" xfId="0" applyFont="1" applyBorder="1" applyAlignment="1">
      <alignment vertical="center" wrapText="1"/>
    </xf>
    <xf numFmtId="0" fontId="66" fillId="0" borderId="58" xfId="0" applyFont="1" applyBorder="1" applyAlignment="1">
      <alignment vertical="center" wrapText="1"/>
    </xf>
    <xf numFmtId="0" fontId="66" fillId="0" borderId="0" xfId="0" applyFont="1" applyAlignment="1">
      <alignment vertical="center" wrapText="1"/>
    </xf>
    <xf numFmtId="0" fontId="66" fillId="0" borderId="0" xfId="0" applyFont="1"/>
    <xf numFmtId="0" fontId="0" fillId="0" borderId="56" xfId="0" applyBorder="1" applyAlignment="1">
      <alignment horizontal="justify" vertical="center" wrapText="1"/>
    </xf>
    <xf numFmtId="0" fontId="0" fillId="0" borderId="56"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left" vertical="center"/>
    </xf>
    <xf numFmtId="1" fontId="0" fillId="0" borderId="0" xfId="0" applyNumberFormat="1" applyAlignment="1">
      <alignment vertical="center"/>
    </xf>
    <xf numFmtId="49" fontId="0" fillId="0" borderId="46" xfId="0" applyNumberFormat="1" applyBorder="1" applyAlignment="1">
      <alignment horizontal="left" vertical="center"/>
    </xf>
    <xf numFmtId="172" fontId="0" fillId="0" borderId="47" xfId="0" applyNumberFormat="1" applyBorder="1" applyAlignment="1">
      <alignment vertical="center"/>
    </xf>
    <xf numFmtId="0" fontId="0" fillId="7" borderId="23" xfId="0" applyFill="1" applyBorder="1" applyAlignment="1">
      <alignment vertical="center" wrapText="1"/>
    </xf>
    <xf numFmtId="0" fontId="0" fillId="7" borderId="21" xfId="0" applyFill="1" applyBorder="1" applyAlignment="1">
      <alignment vertical="center" wrapText="1"/>
    </xf>
    <xf numFmtId="0" fontId="0" fillId="7" borderId="15" xfId="0" applyFill="1" applyBorder="1" applyAlignment="1">
      <alignment vertical="center" wrapText="1"/>
    </xf>
    <xf numFmtId="0" fontId="0" fillId="7" borderId="13" xfId="0" applyFill="1" applyBorder="1" applyAlignment="1">
      <alignment vertical="center" wrapText="1"/>
    </xf>
    <xf numFmtId="49" fontId="0" fillId="0" borderId="48" xfId="0" applyNumberFormat="1" applyBorder="1" applyAlignment="1">
      <alignment horizontal="center" vertical="center" wrapText="1"/>
    </xf>
    <xf numFmtId="0" fontId="0" fillId="0" borderId="49" xfId="0" applyBorder="1" applyAlignment="1">
      <alignment horizontal="center" vertical="center" wrapText="1"/>
    </xf>
    <xf numFmtId="1" fontId="0" fillId="0" borderId="50" xfId="0" applyNumberFormat="1" applyBorder="1" applyAlignment="1">
      <alignment horizontal="center" vertical="center" wrapText="1"/>
    </xf>
    <xf numFmtId="172" fontId="19" fillId="0" borderId="50" xfId="0" applyNumberFormat="1" applyFont="1" applyBorder="1" applyAlignment="1">
      <alignment horizontal="center" vertical="center" wrapText="1"/>
    </xf>
    <xf numFmtId="172" fontId="0" fillId="0" borderId="51" xfId="0" applyNumberFormat="1" applyBorder="1" applyAlignment="1">
      <alignment horizontal="center" vertical="center" wrapText="1"/>
    </xf>
    <xf numFmtId="49" fontId="0" fillId="0" borderId="52" xfId="0" applyNumberFormat="1" applyBorder="1" applyAlignment="1">
      <alignment horizontal="left" vertical="center" wrapText="1"/>
    </xf>
    <xf numFmtId="0" fontId="0" fillId="0" borderId="53" xfId="0" applyBorder="1" applyAlignment="1">
      <alignment horizontal="center" vertical="center" wrapText="1"/>
    </xf>
    <xf numFmtId="1" fontId="0" fillId="0" borderId="54" xfId="0" applyNumberFormat="1" applyBorder="1" applyAlignment="1">
      <alignment horizontal="center" vertical="center" wrapText="1"/>
    </xf>
    <xf numFmtId="172" fontId="0" fillId="0" borderId="54" xfId="0" applyNumberFormat="1" applyBorder="1" applyAlignment="1">
      <alignment horizontal="center" vertical="center" wrapText="1"/>
    </xf>
    <xf numFmtId="172" fontId="0" fillId="0" borderId="55" xfId="0" applyNumberFormat="1" applyBorder="1" applyAlignment="1">
      <alignment horizontal="center" vertical="center" wrapText="1"/>
    </xf>
    <xf numFmtId="49" fontId="19" fillId="0" borderId="52" xfId="0" applyNumberFormat="1" applyFont="1" applyBorder="1" applyAlignment="1">
      <alignment horizontal="left" vertical="center" wrapText="1"/>
    </xf>
    <xf numFmtId="0" fontId="13" fillId="7" borderId="53" xfId="0" applyFont="1" applyFill="1" applyBorder="1" applyAlignment="1">
      <alignment horizontal="justify" vertical="center" wrapText="1"/>
    </xf>
    <xf numFmtId="49" fontId="0" fillId="0" borderId="52" xfId="0" applyNumberFormat="1" applyBorder="1" applyAlignment="1">
      <alignment horizontal="left" vertical="center"/>
    </xf>
    <xf numFmtId="0" fontId="0" fillId="0" borderId="53" xfId="0" applyBorder="1" applyAlignment="1">
      <alignment vertical="center"/>
    </xf>
    <xf numFmtId="1" fontId="0" fillId="0" borderId="54" xfId="0" applyNumberFormat="1" applyBorder="1" applyAlignment="1">
      <alignment vertical="center"/>
    </xf>
    <xf numFmtId="172" fontId="0" fillId="0" borderId="54" xfId="0" applyNumberFormat="1" applyBorder="1" applyAlignment="1">
      <alignment vertical="center"/>
    </xf>
    <xf numFmtId="172" fontId="0" fillId="0" borderId="55" xfId="0" applyNumberFormat="1" applyBorder="1" applyAlignment="1">
      <alignment vertical="center"/>
    </xf>
    <xf numFmtId="165" fontId="0" fillId="0" borderId="54" xfId="0" applyNumberFormat="1" applyBorder="1" applyAlignment="1">
      <alignment vertical="center"/>
    </xf>
    <xf numFmtId="49" fontId="4" fillId="0" borderId="52" xfId="0" applyNumberFormat="1" applyFont="1" applyBorder="1" applyAlignment="1">
      <alignment horizontal="left" vertical="center"/>
    </xf>
    <xf numFmtId="0" fontId="3" fillId="7" borderId="53" xfId="0" applyFont="1" applyFill="1" applyBorder="1" applyAlignment="1">
      <alignment horizontal="justify" vertical="center" wrapText="1"/>
    </xf>
    <xf numFmtId="0" fontId="4" fillId="0" borderId="53" xfId="0" applyFont="1" applyBorder="1" applyAlignment="1">
      <alignment horizontal="justify" vertical="center" wrapText="1"/>
    </xf>
    <xf numFmtId="0" fontId="4" fillId="0" borderId="53" xfId="0" applyFont="1" applyBorder="1" applyAlignment="1">
      <alignment horizontal="justify" vertical="center"/>
    </xf>
    <xf numFmtId="0" fontId="4" fillId="0" borderId="53" xfId="0" applyFont="1" applyBorder="1" applyAlignment="1">
      <alignment horizontal="left" vertical="center" wrapText="1"/>
    </xf>
    <xf numFmtId="49" fontId="0" fillId="0" borderId="65" xfId="0" applyNumberFormat="1" applyBorder="1" applyAlignment="1">
      <alignment horizontal="left" vertical="center"/>
    </xf>
    <xf numFmtId="165" fontId="0" fillId="0" borderId="90" xfId="0" applyNumberFormat="1" applyBorder="1" applyAlignment="1">
      <alignment vertical="center"/>
    </xf>
    <xf numFmtId="49" fontId="0" fillId="0" borderId="66" xfId="0" applyNumberFormat="1" applyBorder="1" applyAlignment="1">
      <alignment horizontal="left" vertical="center"/>
    </xf>
    <xf numFmtId="49" fontId="0" fillId="0" borderId="67" xfId="0" applyNumberFormat="1" applyBorder="1" applyAlignment="1">
      <alignment horizontal="left" vertical="center" wrapText="1"/>
    </xf>
    <xf numFmtId="0" fontId="0" fillId="0" borderId="60" xfId="0" applyBorder="1" applyAlignment="1">
      <alignment horizontal="justify" vertical="center" wrapText="1"/>
    </xf>
    <xf numFmtId="0" fontId="0" fillId="0" borderId="60" xfId="0" applyBorder="1" applyAlignment="1">
      <alignment horizontal="center" vertical="center" wrapText="1"/>
    </xf>
    <xf numFmtId="172" fontId="4" fillId="0" borderId="50" xfId="0" applyNumberFormat="1" applyFont="1" applyBorder="1" applyAlignment="1">
      <alignment horizontal="center" vertical="center" wrapText="1"/>
    </xf>
    <xf numFmtId="172" fontId="0" fillId="0" borderId="61" xfId="0" applyNumberFormat="1" applyBorder="1" applyAlignment="1">
      <alignment horizontal="center" vertical="center" wrapText="1"/>
    </xf>
    <xf numFmtId="0" fontId="4" fillId="0" borderId="53" xfId="0" applyFont="1" applyBorder="1" applyAlignment="1">
      <alignment vertical="center"/>
    </xf>
    <xf numFmtId="0" fontId="0" fillId="0" borderId="53" xfId="0" applyBorder="1" applyAlignment="1">
      <alignment horizontal="justify" vertical="center"/>
    </xf>
    <xf numFmtId="49" fontId="0" fillId="0" borderId="48" xfId="0" applyNumberFormat="1" applyBorder="1" applyAlignment="1">
      <alignment horizontal="left" vertical="center" wrapText="1"/>
    </xf>
    <xf numFmtId="0" fontId="13" fillId="0" borderId="50" xfId="0" applyFont="1" applyBorder="1" applyAlignment="1">
      <alignment horizontal="center" vertical="center" wrapText="1"/>
    </xf>
    <xf numFmtId="172" fontId="0" fillId="0" borderId="50" xfId="0" applyNumberFormat="1" applyBorder="1" applyAlignment="1">
      <alignment horizontal="center" vertical="center" wrapText="1"/>
    </xf>
    <xf numFmtId="0" fontId="3" fillId="0" borderId="53" xfId="0" applyFont="1" applyBorder="1" applyAlignment="1">
      <alignment horizontal="justify" vertical="center" wrapText="1"/>
    </xf>
    <xf numFmtId="165" fontId="0" fillId="0" borderId="53" xfId="0" applyNumberFormat="1" applyBorder="1" applyAlignment="1">
      <alignment vertical="center" wrapText="1"/>
    </xf>
    <xf numFmtId="165" fontId="0" fillId="0" borderId="0" xfId="0" applyNumberFormat="1" applyAlignment="1">
      <alignment vertical="center" wrapText="1"/>
    </xf>
    <xf numFmtId="49" fontId="4" fillId="0" borderId="52" xfId="0" applyNumberFormat="1" applyFont="1" applyBorder="1" applyAlignment="1">
      <alignment horizontal="left" vertical="center" wrapText="1"/>
    </xf>
    <xf numFmtId="0" fontId="63" fillId="0" borderId="53" xfId="0" applyFont="1" applyBorder="1" applyAlignment="1">
      <alignment horizontal="justify" vertical="center" wrapText="1"/>
    </xf>
    <xf numFmtId="172" fontId="4" fillId="10" borderId="72" xfId="41" applyNumberFormat="1" applyFill="1" applyBorder="1" applyAlignment="1">
      <alignment horizontal="center" vertical="center" wrapText="1"/>
    </xf>
    <xf numFmtId="172" fontId="4" fillId="0" borderId="72" xfId="41" applyNumberFormat="1" applyBorder="1" applyAlignment="1">
      <alignment horizontal="center" vertical="center" wrapText="1"/>
    </xf>
    <xf numFmtId="165" fontId="0" fillId="0" borderId="90" xfId="0" applyNumberFormat="1" applyBorder="1" applyAlignment="1">
      <alignment vertical="center" wrapText="1"/>
    </xf>
    <xf numFmtId="0" fontId="13" fillId="0" borderId="53" xfId="0" applyFont="1" applyBorder="1" applyAlignment="1">
      <alignment horizontal="justify" vertical="center" wrapText="1"/>
    </xf>
    <xf numFmtId="0" fontId="8" fillId="0" borderId="53" xfId="0" applyFont="1" applyBorder="1" applyAlignment="1">
      <alignment horizontal="justify" vertical="center"/>
    </xf>
    <xf numFmtId="0" fontId="8" fillId="0" borderId="53" xfId="0" applyFont="1" applyBorder="1" applyAlignment="1">
      <alignment horizontal="center" vertical="center"/>
    </xf>
    <xf numFmtId="49" fontId="0" fillId="0" borderId="66" xfId="0" applyNumberFormat="1" applyBorder="1" applyAlignment="1">
      <alignment horizontal="left" vertical="center" wrapText="1"/>
    </xf>
    <xf numFmtId="165" fontId="3" fillId="0" borderId="90" xfId="0" applyNumberFormat="1" applyFont="1" applyBorder="1" applyAlignment="1">
      <alignment vertical="center" wrapText="1"/>
    </xf>
    <xf numFmtId="0" fontId="66" fillId="0" borderId="0" xfId="0" applyFont="1" applyAlignment="1">
      <alignment vertical="center"/>
    </xf>
    <xf numFmtId="0" fontId="66" fillId="7" borderId="19" xfId="0" applyFont="1" applyFill="1" applyBorder="1" applyAlignment="1">
      <alignment vertical="center" wrapText="1"/>
    </xf>
    <xf numFmtId="0" fontId="66" fillId="7" borderId="70" xfId="0" applyFont="1" applyFill="1" applyBorder="1" applyAlignment="1">
      <alignment vertical="center" wrapText="1"/>
    </xf>
    <xf numFmtId="0" fontId="66" fillId="0" borderId="49" xfId="0" applyFont="1" applyBorder="1" applyAlignment="1">
      <alignment horizontal="center" vertical="center" wrapText="1"/>
    </xf>
    <xf numFmtId="0" fontId="0" fillId="0" borderId="53" xfId="0" applyBorder="1" applyAlignment="1">
      <alignment horizontal="left" vertical="center" wrapText="1"/>
    </xf>
    <xf numFmtId="0" fontId="66" fillId="0" borderId="53" xfId="0" applyFont="1" applyBorder="1" applyAlignment="1">
      <alignment horizontal="center" vertical="center" wrapText="1"/>
    </xf>
    <xf numFmtId="49" fontId="6" fillId="0" borderId="52" xfId="0" applyNumberFormat="1" applyFont="1" applyBorder="1" applyAlignment="1">
      <alignment horizontal="left" vertical="center" wrapText="1"/>
    </xf>
    <xf numFmtId="0" fontId="7" fillId="7" borderId="53" xfId="0" applyFont="1" applyFill="1" applyBorder="1" applyAlignment="1">
      <alignment horizontal="left" vertical="center" wrapText="1"/>
    </xf>
    <xf numFmtId="0" fontId="8" fillId="0" borderId="53" xfId="0" applyFont="1" applyBorder="1" applyAlignment="1">
      <alignment horizontal="center" vertical="center" wrapText="1"/>
    </xf>
    <xf numFmtId="49" fontId="8" fillId="0" borderId="52" xfId="0" applyNumberFormat="1" applyFont="1" applyBorder="1" applyAlignment="1">
      <alignment horizontal="left" vertical="center" wrapText="1"/>
    </xf>
    <xf numFmtId="0" fontId="8" fillId="0" borderId="53" xfId="0" applyFont="1" applyBorder="1" applyAlignment="1">
      <alignment horizontal="justify" vertical="center" wrapText="1"/>
    </xf>
    <xf numFmtId="0" fontId="19" fillId="0" borderId="53" xfId="0" applyFont="1" applyBorder="1" applyAlignment="1">
      <alignment horizontal="center" vertical="center" wrapText="1"/>
    </xf>
    <xf numFmtId="0" fontId="19" fillId="0" borderId="53" xfId="0" applyFont="1" applyBorder="1" applyAlignment="1">
      <alignment horizontal="justify" vertical="center" wrapText="1"/>
    </xf>
    <xf numFmtId="0" fontId="3" fillId="0" borderId="72" xfId="0" applyFont="1" applyBorder="1" applyAlignment="1">
      <alignment horizontal="justify" vertical="center" wrapText="1"/>
    </xf>
    <xf numFmtId="0" fontId="6" fillId="0" borderId="53" xfId="0" applyFont="1" applyBorder="1" applyAlignment="1">
      <alignment horizontal="center" vertical="center" wrapText="1"/>
    </xf>
    <xf numFmtId="0" fontId="6" fillId="0" borderId="53" xfId="0" applyFont="1" applyBorder="1" applyAlignment="1">
      <alignment horizontal="justify" vertical="center" wrapText="1"/>
    </xf>
    <xf numFmtId="0" fontId="5" fillId="0" borderId="53" xfId="0" applyFont="1" applyBorder="1" applyAlignment="1">
      <alignment horizontal="justify" vertical="center" wrapText="1"/>
    </xf>
    <xf numFmtId="0" fontId="7" fillId="7" borderId="53" xfId="0" applyFont="1" applyFill="1" applyBorder="1" applyAlignment="1">
      <alignment horizontal="justify" vertical="center" wrapText="1"/>
    </xf>
    <xf numFmtId="0" fontId="5" fillId="0" borderId="53" xfId="0" applyFont="1" applyBorder="1" applyAlignment="1">
      <alignment horizontal="justify" vertical="center"/>
    </xf>
    <xf numFmtId="0" fontId="7" fillId="0" borderId="53" xfId="0" applyFont="1" applyBorder="1" applyAlignment="1">
      <alignment horizontal="justify" vertical="center" wrapText="1"/>
    </xf>
    <xf numFmtId="0" fontId="19" fillId="0" borderId="53" xfId="0" applyFont="1" applyBorder="1" applyAlignment="1">
      <alignment horizontal="justify" vertical="center"/>
    </xf>
    <xf numFmtId="0" fontId="6" fillId="0" borderId="53" xfId="0" applyFont="1" applyBorder="1" applyAlignment="1">
      <alignment horizontal="justify" vertical="center"/>
    </xf>
    <xf numFmtId="0" fontId="19" fillId="0" borderId="53" xfId="0" applyFont="1" applyBorder="1" applyAlignment="1">
      <alignment horizontal="center" vertical="center"/>
    </xf>
    <xf numFmtId="0" fontId="66" fillId="7" borderId="19" xfId="0" applyFont="1" applyFill="1" applyBorder="1" applyAlignment="1">
      <alignment horizontal="center" vertical="center" wrapText="1"/>
    </xf>
    <xf numFmtId="0" fontId="66" fillId="7" borderId="70" xfId="0" applyFont="1" applyFill="1" applyBorder="1" applyAlignment="1">
      <alignment horizontal="center" vertical="center" wrapText="1"/>
    </xf>
    <xf numFmtId="0" fontId="66" fillId="0" borderId="60" xfId="0" applyFont="1" applyBorder="1" applyAlignment="1">
      <alignment horizontal="center" vertical="center" wrapText="1"/>
    </xf>
    <xf numFmtId="172" fontId="8" fillId="0" borderId="54" xfId="0" applyNumberFormat="1" applyFont="1" applyBorder="1" applyAlignment="1">
      <alignment horizontal="center" vertical="center" wrapText="1"/>
    </xf>
    <xf numFmtId="172" fontId="8" fillId="0" borderId="55" xfId="0" applyNumberFormat="1" applyFont="1" applyBorder="1" applyAlignment="1">
      <alignment horizontal="center" vertical="center" wrapText="1"/>
    </xf>
    <xf numFmtId="172" fontId="19" fillId="0" borderId="54" xfId="0" applyNumberFormat="1" applyFont="1" applyBorder="1" applyAlignment="1">
      <alignment horizontal="center" vertical="center" wrapText="1"/>
    </xf>
    <xf numFmtId="172" fontId="19" fillId="0" borderId="55" xfId="0" applyNumberFormat="1" applyFont="1" applyBorder="1" applyAlignment="1">
      <alignment horizontal="center" vertical="center" wrapText="1"/>
    </xf>
    <xf numFmtId="0" fontId="19" fillId="0" borderId="0" xfId="0" applyFont="1" applyAlignment="1">
      <alignment horizontal="justify" vertical="center" wrapText="1"/>
    </xf>
    <xf numFmtId="49" fontId="6" fillId="0" borderId="53" xfId="0" applyNumberFormat="1" applyFont="1" applyBorder="1" applyAlignment="1">
      <alignment horizontal="center" vertical="center"/>
    </xf>
    <xf numFmtId="0" fontId="7" fillId="0" borderId="53" xfId="0" applyFont="1" applyBorder="1" applyAlignment="1">
      <alignment horizontal="justify" vertical="center"/>
    </xf>
    <xf numFmtId="0" fontId="4" fillId="0" borderId="53" xfId="0" applyFont="1" applyBorder="1" applyAlignment="1">
      <alignment horizontal="center" vertical="center" wrapText="1"/>
    </xf>
    <xf numFmtId="0" fontId="60" fillId="0" borderId="53" xfId="0" applyFont="1" applyBorder="1" applyAlignment="1">
      <alignment horizontal="justify" vertical="center"/>
    </xf>
    <xf numFmtId="49" fontId="60" fillId="0" borderId="53" xfId="0" applyNumberFormat="1" applyFont="1" applyBorder="1" applyAlignment="1">
      <alignment horizontal="center" vertical="center"/>
    </xf>
    <xf numFmtId="49" fontId="19" fillId="0" borderId="53" xfId="0" applyNumberFormat="1" applyFont="1" applyBorder="1" applyAlignment="1">
      <alignment horizontal="center" vertical="center" wrapText="1"/>
    </xf>
    <xf numFmtId="0" fontId="7" fillId="0" borderId="53" xfId="0" applyFont="1" applyBorder="1" applyAlignment="1">
      <alignment horizontal="left" vertical="center" wrapText="1"/>
    </xf>
    <xf numFmtId="0" fontId="5" fillId="0" borderId="53" xfId="0" applyFont="1" applyBorder="1" applyAlignment="1">
      <alignment horizontal="left" vertical="center" wrapText="1"/>
    </xf>
    <xf numFmtId="0" fontId="3" fillId="0" borderId="53" xfId="0" applyFont="1" applyBorder="1" applyAlignment="1">
      <alignment horizontal="justify" vertical="center"/>
    </xf>
    <xf numFmtId="0" fontId="4" fillId="0" borderId="0" xfId="0" applyFont="1" applyAlignment="1">
      <alignment horizontal="center" vertical="center"/>
    </xf>
    <xf numFmtId="0" fontId="0" fillId="0" borderId="53" xfId="0" applyBorder="1" applyAlignment="1">
      <alignment horizontal="center" vertical="center"/>
    </xf>
    <xf numFmtId="0" fontId="3" fillId="0" borderId="53" xfId="0" applyFont="1" applyBorder="1" applyAlignment="1">
      <alignment vertical="center" wrapText="1"/>
    </xf>
    <xf numFmtId="0" fontId="5" fillId="0" borderId="53" xfId="0" applyFont="1" applyBorder="1" applyAlignment="1">
      <alignment vertical="center" wrapText="1"/>
    </xf>
    <xf numFmtId="0" fontId="5" fillId="0" borderId="0" xfId="0" applyFont="1" applyAlignment="1">
      <alignment horizontal="justify" vertical="center" wrapText="1"/>
    </xf>
    <xf numFmtId="49" fontId="19" fillId="0" borderId="53" xfId="0" applyNumberFormat="1" applyFont="1" applyBorder="1" applyAlignment="1">
      <alignment horizontal="center" vertical="center"/>
    </xf>
    <xf numFmtId="0" fontId="66" fillId="7" borderId="27" xfId="0" applyFont="1" applyFill="1" applyBorder="1" applyAlignment="1">
      <alignment horizontal="center" vertical="center" wrapText="1"/>
    </xf>
    <xf numFmtId="0" fontId="5" fillId="7" borderId="53" xfId="0" applyFont="1" applyFill="1" applyBorder="1" applyAlignment="1">
      <alignment horizontal="justify" vertical="center" wrapText="1"/>
    </xf>
    <xf numFmtId="172" fontId="6" fillId="0" borderId="54" xfId="0" applyNumberFormat="1" applyFont="1" applyBorder="1" applyAlignment="1">
      <alignment horizontal="center" vertical="center" wrapText="1"/>
    </xf>
    <xf numFmtId="172" fontId="6" fillId="0" borderId="55" xfId="0" applyNumberFormat="1" applyFont="1" applyBorder="1" applyAlignment="1">
      <alignment horizontal="center" vertical="center" wrapText="1"/>
    </xf>
    <xf numFmtId="0" fontId="6" fillId="0" borderId="0" xfId="0" applyFont="1" applyAlignment="1">
      <alignment horizontal="center" vertical="center"/>
    </xf>
    <xf numFmtId="0" fontId="60" fillId="0" borderId="0" xfId="0" applyFont="1" applyAlignment="1">
      <alignment horizontal="center" vertical="center"/>
    </xf>
    <xf numFmtId="0" fontId="60" fillId="0" borderId="53" xfId="0" applyFont="1" applyBorder="1" applyAlignment="1">
      <alignment horizontal="center" vertical="center"/>
    </xf>
    <xf numFmtId="172" fontId="4" fillId="0" borderId="0" xfId="41" applyNumberFormat="1" applyAlignment="1">
      <alignment horizontal="center" vertical="center" wrapText="1"/>
    </xf>
    <xf numFmtId="0" fontId="3" fillId="0" borderId="53" xfId="0" applyFont="1" applyBorder="1" applyAlignment="1">
      <alignment horizontal="left" vertical="center" wrapText="1"/>
    </xf>
    <xf numFmtId="0" fontId="4" fillId="0" borderId="53" xfId="0" applyFont="1" applyBorder="1" applyAlignment="1">
      <alignment horizontal="center" vertical="center"/>
    </xf>
    <xf numFmtId="0" fontId="5" fillId="7" borderId="0" xfId="0" applyFont="1" applyFill="1" applyAlignment="1">
      <alignment horizontal="justify" vertical="center" wrapText="1"/>
    </xf>
    <xf numFmtId="0" fontId="0" fillId="0" borderId="0" xfId="0" applyAlignment="1">
      <alignment horizontal="justify" vertical="center"/>
    </xf>
    <xf numFmtId="0" fontId="5" fillId="0" borderId="53" xfId="0" applyFont="1" applyBorder="1" applyAlignment="1">
      <alignment vertical="center"/>
    </xf>
    <xf numFmtId="0" fontId="8" fillId="0" borderId="53" xfId="0" applyFont="1" applyBorder="1" applyAlignment="1">
      <alignment vertical="center"/>
    </xf>
    <xf numFmtId="0" fontId="3" fillId="0" borderId="53" xfId="0" applyFont="1" applyBorder="1" applyAlignment="1">
      <alignment vertical="center"/>
    </xf>
    <xf numFmtId="0" fontId="60" fillId="0" borderId="0" xfId="0" applyFont="1" applyAlignment="1">
      <alignment horizontal="justify" vertical="center"/>
    </xf>
    <xf numFmtId="0" fontId="3" fillId="0" borderId="68" xfId="0" applyFont="1" applyBorder="1" applyAlignment="1">
      <alignment vertical="center" wrapText="1"/>
    </xf>
    <xf numFmtId="0" fontId="8" fillId="7" borderId="53" xfId="0" applyFont="1" applyFill="1" applyBorder="1" applyAlignment="1">
      <alignment horizontal="justify" vertical="center" wrapText="1"/>
    </xf>
    <xf numFmtId="0" fontId="19" fillId="0" borderId="53" xfId="0" applyFont="1" applyBorder="1" applyAlignment="1">
      <alignment horizontal="left" vertical="center" wrapText="1"/>
    </xf>
    <xf numFmtId="0" fontId="8" fillId="0" borderId="53" xfId="0" applyFont="1" applyBorder="1" applyAlignment="1">
      <alignment horizontal="left" vertical="center" wrapText="1"/>
    </xf>
    <xf numFmtId="0" fontId="62" fillId="0" borderId="53" xfId="0" applyFont="1" applyBorder="1" applyAlignment="1">
      <alignment horizontal="justify" vertical="center" wrapText="1"/>
    </xf>
    <xf numFmtId="49" fontId="19" fillId="0" borderId="88" xfId="0" applyNumberFormat="1" applyFont="1" applyBorder="1" applyAlignment="1">
      <alignment horizontal="left" vertical="center" wrapText="1"/>
    </xf>
    <xf numFmtId="0" fontId="45" fillId="0" borderId="72" xfId="0" applyFont="1" applyBorder="1" applyAlignment="1">
      <alignment horizontal="justify" vertical="center" wrapText="1"/>
    </xf>
    <xf numFmtId="0" fontId="60" fillId="0" borderId="72" xfId="0" applyFont="1" applyBorder="1" applyAlignment="1">
      <alignment horizontal="center" vertical="center" wrapText="1"/>
    </xf>
    <xf numFmtId="0" fontId="66" fillId="0" borderId="89" xfId="0" applyFont="1" applyBorder="1" applyAlignment="1">
      <alignment horizontal="center" vertical="center" wrapText="1"/>
    </xf>
    <xf numFmtId="0" fontId="60" fillId="0" borderId="87" xfId="0" applyFont="1" applyBorder="1" applyAlignment="1">
      <alignment horizontal="center" vertical="center" wrapText="1"/>
    </xf>
    <xf numFmtId="172" fontId="60" fillId="0" borderId="54" xfId="0" applyNumberFormat="1" applyFont="1" applyBorder="1" applyAlignment="1">
      <alignment horizontal="center" vertical="center" wrapText="1"/>
    </xf>
    <xf numFmtId="0" fontId="4" fillId="0" borderId="86" xfId="0" applyFont="1" applyBorder="1" applyAlignment="1">
      <alignment horizontal="left" vertical="center" wrapText="1"/>
    </xf>
    <xf numFmtId="0" fontId="4" fillId="0" borderId="72" xfId="0" applyFont="1" applyBorder="1" applyAlignment="1">
      <alignment horizontal="center" vertical="center" wrapText="1"/>
    </xf>
    <xf numFmtId="0" fontId="6" fillId="0" borderId="87" xfId="0" applyFont="1" applyBorder="1" applyAlignment="1">
      <alignment horizontal="center" vertical="center" wrapText="1"/>
    </xf>
    <xf numFmtId="0" fontId="4" fillId="0" borderId="72" xfId="0" applyFont="1" applyBorder="1" applyAlignment="1">
      <alignment horizontal="justify" vertical="center" wrapText="1"/>
    </xf>
    <xf numFmtId="0" fontId="4" fillId="0" borderId="72" xfId="0" applyFont="1" applyBorder="1" applyAlignment="1">
      <alignment vertical="center" wrapText="1"/>
    </xf>
    <xf numFmtId="0" fontId="8" fillId="0" borderId="87" xfId="0" applyFont="1" applyBorder="1" applyAlignment="1">
      <alignment horizontal="center" vertical="center" wrapText="1"/>
    </xf>
    <xf numFmtId="0" fontId="0" fillId="0" borderId="89" xfId="0" applyBorder="1" applyAlignment="1">
      <alignment horizontal="center" vertical="center"/>
    </xf>
    <xf numFmtId="0" fontId="19" fillId="0" borderId="87" xfId="0" applyFont="1" applyBorder="1" applyAlignment="1">
      <alignment horizontal="center" vertical="center" wrapText="1"/>
    </xf>
    <xf numFmtId="172" fontId="69" fillId="0" borderId="72" xfId="41" applyNumberFormat="1" applyFont="1" applyBorder="1" applyAlignment="1">
      <alignment horizontal="center" vertical="center" wrapText="1"/>
    </xf>
    <xf numFmtId="172" fontId="66" fillId="0" borderId="54" xfId="0" applyNumberFormat="1" applyFont="1" applyBorder="1" applyAlignment="1">
      <alignment horizontal="center" vertical="center" wrapText="1"/>
    </xf>
    <xf numFmtId="0" fontId="19" fillId="0" borderId="72" xfId="0" applyFont="1" applyBorder="1" applyAlignment="1">
      <alignment horizontal="left" vertical="center" wrapText="1"/>
    </xf>
    <xf numFmtId="0" fontId="19" fillId="0" borderId="72" xfId="0" applyFont="1" applyBorder="1" applyAlignment="1">
      <alignment horizontal="center" vertical="center" wrapText="1"/>
    </xf>
    <xf numFmtId="0" fontId="19" fillId="0" borderId="62" xfId="0" applyFont="1" applyBorder="1" applyAlignment="1">
      <alignment horizontal="center" vertical="center" wrapText="1"/>
    </xf>
    <xf numFmtId="0" fontId="13" fillId="7" borderId="53" xfId="0" applyFont="1" applyFill="1" applyBorder="1" applyAlignment="1">
      <alignment horizontal="left" vertical="center" wrapText="1"/>
    </xf>
    <xf numFmtId="0" fontId="8" fillId="0" borderId="62" xfId="0" applyFont="1" applyBorder="1" applyAlignment="1">
      <alignment horizontal="center" vertical="center" wrapText="1"/>
    </xf>
    <xf numFmtId="0" fontId="13" fillId="0" borderId="53" xfId="0" applyFont="1" applyBorder="1" applyAlignment="1">
      <alignment horizontal="left" vertical="center" wrapText="1"/>
    </xf>
    <xf numFmtId="0" fontId="5" fillId="7" borderId="53" xfId="0" applyFont="1" applyFill="1" applyBorder="1" applyAlignment="1">
      <alignment horizontal="left" vertical="center" wrapText="1"/>
    </xf>
    <xf numFmtId="0" fontId="6" fillId="0" borderId="62" xfId="0" applyFont="1" applyBorder="1" applyAlignment="1">
      <alignment horizontal="center" vertical="center" wrapText="1"/>
    </xf>
    <xf numFmtId="0" fontId="5" fillId="0" borderId="68" xfId="0" applyFont="1" applyBorder="1" applyAlignment="1">
      <alignment vertical="center" wrapText="1"/>
    </xf>
    <xf numFmtId="0" fontId="6" fillId="0" borderId="0" xfId="0" applyFont="1" applyAlignment="1">
      <alignment vertical="center" wrapText="1"/>
    </xf>
    <xf numFmtId="0" fontId="6" fillId="0" borderId="53" xfId="0" applyFont="1" applyBorder="1" applyAlignment="1">
      <alignment vertical="center"/>
    </xf>
    <xf numFmtId="172" fontId="4" fillId="0" borderId="54" xfId="0" applyNumberFormat="1" applyFont="1" applyBorder="1" applyAlignment="1">
      <alignment horizontal="center" vertical="center" wrapText="1"/>
    </xf>
    <xf numFmtId="0" fontId="5" fillId="0" borderId="68" xfId="0" applyFont="1" applyBorder="1" applyAlignment="1">
      <alignment horizontal="left" vertical="center" wrapText="1"/>
    </xf>
    <xf numFmtId="0" fontId="8" fillId="0" borderId="0" xfId="0" applyFont="1" applyAlignment="1">
      <alignment vertical="center" wrapText="1"/>
    </xf>
    <xf numFmtId="0" fontId="3" fillId="7" borderId="53" xfId="0" applyFont="1" applyFill="1" applyBorder="1" applyAlignment="1">
      <alignment horizontal="left" vertical="center" wrapText="1"/>
    </xf>
    <xf numFmtId="0" fontId="3" fillId="7" borderId="72" xfId="0" applyFont="1" applyFill="1" applyBorder="1" applyAlignment="1">
      <alignment vertical="center" wrapText="1"/>
    </xf>
    <xf numFmtId="0" fontId="66" fillId="0" borderId="62" xfId="0" applyFont="1" applyBorder="1" applyAlignment="1">
      <alignment horizontal="center" vertical="center" wrapText="1"/>
    </xf>
    <xf numFmtId="0" fontId="3" fillId="0" borderId="72" xfId="0" applyFont="1" applyBorder="1" applyAlignment="1">
      <alignment vertical="center" wrapText="1"/>
    </xf>
    <xf numFmtId="0" fontId="4" fillId="0" borderId="72" xfId="0" applyFont="1" applyBorder="1" applyAlignment="1">
      <alignment vertical="center"/>
    </xf>
    <xf numFmtId="0" fontId="4" fillId="0" borderId="72" xfId="0" applyFont="1" applyBorder="1" applyAlignment="1">
      <alignment horizontal="justify" vertical="center"/>
    </xf>
    <xf numFmtId="0" fontId="4" fillId="0" borderId="72" xfId="0" applyFont="1" applyBorder="1" applyAlignment="1">
      <alignment horizontal="center" vertical="center"/>
    </xf>
    <xf numFmtId="49" fontId="6" fillId="0" borderId="88" xfId="0" applyNumberFormat="1" applyFont="1" applyBorder="1" applyAlignment="1">
      <alignment horizontal="left" vertical="center" wrapText="1"/>
    </xf>
    <xf numFmtId="0" fontId="6" fillId="0" borderId="72" xfId="0" applyFont="1" applyBorder="1" applyAlignme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center" wrapText="1"/>
    </xf>
    <xf numFmtId="0" fontId="0" fillId="0" borderId="72" xfId="0" applyBorder="1" applyAlignment="1">
      <alignment vertical="center" wrapText="1"/>
    </xf>
    <xf numFmtId="0" fontId="0" fillId="0" borderId="72" xfId="0" applyBorder="1" applyAlignment="1">
      <alignment vertical="center"/>
    </xf>
    <xf numFmtId="0" fontId="66" fillId="7" borderId="0" xfId="0" applyFont="1" applyFill="1" applyAlignment="1">
      <alignment horizontal="center" vertical="center" wrapText="1"/>
    </xf>
    <xf numFmtId="0" fontId="19" fillId="0" borderId="53" xfId="0" applyFont="1" applyBorder="1" applyAlignment="1">
      <alignment vertical="center"/>
    </xf>
    <xf numFmtId="0" fontId="19" fillId="0" borderId="0" xfId="0" applyFont="1" applyAlignment="1">
      <alignment horizontal="center" vertical="center"/>
    </xf>
    <xf numFmtId="1" fontId="19" fillId="0" borderId="53" xfId="0" applyNumberFormat="1" applyFont="1" applyBorder="1" applyAlignment="1">
      <alignment horizontal="center" vertical="center" wrapText="1"/>
    </xf>
    <xf numFmtId="1" fontId="0" fillId="0" borderId="53" xfId="0" applyNumberFormat="1" applyBorder="1" applyAlignment="1">
      <alignment horizontal="center" vertical="center" wrapText="1"/>
    </xf>
    <xf numFmtId="172" fontId="0" fillId="0" borderId="47" xfId="0" applyNumberFormat="1" applyBorder="1" applyAlignment="1">
      <alignment horizontal="center" vertical="center" wrapText="1"/>
    </xf>
    <xf numFmtId="165" fontId="0" fillId="0" borderId="53" xfId="0" applyNumberFormat="1" applyBorder="1" applyAlignment="1">
      <alignment vertical="center"/>
    </xf>
    <xf numFmtId="172" fontId="0" fillId="0" borderId="53" xfId="0" applyNumberFormat="1" applyBorder="1" applyAlignment="1">
      <alignment horizontal="center" vertical="center" wrapText="1"/>
    </xf>
    <xf numFmtId="0" fontId="66" fillId="0" borderId="50" xfId="0" applyFont="1" applyBorder="1" applyAlignment="1">
      <alignment horizontal="center" vertical="center" wrapText="1"/>
    </xf>
    <xf numFmtId="0" fontId="60" fillId="0" borderId="53" xfId="0" applyFont="1" applyBorder="1" applyAlignment="1">
      <alignment horizontal="center" vertical="center" wrapText="1"/>
    </xf>
    <xf numFmtId="49" fontId="60" fillId="0" borderId="52" xfId="0" applyNumberFormat="1" applyFont="1" applyBorder="1" applyAlignment="1">
      <alignment horizontal="left" vertical="center" wrapText="1"/>
    </xf>
    <xf numFmtId="0" fontId="0" fillId="0" borderId="53" xfId="65" applyFont="1" applyBorder="1" applyAlignment="1">
      <alignment horizontal="justify" vertical="center" wrapText="1"/>
    </xf>
    <xf numFmtId="0" fontId="25" fillId="0" borderId="53" xfId="65" applyFont="1" applyBorder="1" applyAlignment="1">
      <alignment horizontal="center" vertical="center" wrapText="1"/>
    </xf>
    <xf numFmtId="0" fontId="4" fillId="0" borderId="53" xfId="65" applyBorder="1" applyAlignment="1">
      <alignment horizontal="center" vertical="center" wrapText="1"/>
    </xf>
    <xf numFmtId="0" fontId="66" fillId="0" borderId="53" xfId="65" applyFont="1" applyBorder="1" applyAlignment="1">
      <alignment horizontal="center" vertical="center" wrapText="1"/>
    </xf>
    <xf numFmtId="0" fontId="0" fillId="0" borderId="53" xfId="0" applyBorder="1" applyAlignment="1">
      <alignment vertical="center" wrapText="1"/>
    </xf>
    <xf numFmtId="0" fontId="66" fillId="0" borderId="53" xfId="0" applyFont="1" applyBorder="1" applyAlignment="1">
      <alignment vertical="center" wrapText="1"/>
    </xf>
    <xf numFmtId="172" fontId="0" fillId="0" borderId="54" xfId="0" applyNumberFormat="1" applyBorder="1" applyAlignment="1">
      <alignment vertical="center" wrapText="1"/>
    </xf>
    <xf numFmtId="0" fontId="25" fillId="0" borderId="53" xfId="0" applyFont="1" applyBorder="1" applyAlignment="1">
      <alignment horizontal="center" vertical="center" wrapText="1"/>
    </xf>
    <xf numFmtId="0" fontId="25" fillId="0" borderId="53" xfId="0" applyFont="1" applyBorder="1" applyAlignment="1">
      <alignment vertical="center" wrapText="1"/>
    </xf>
    <xf numFmtId="172" fontId="67" fillId="10" borderId="72" xfId="41" applyNumberFormat="1" applyFont="1" applyFill="1" applyBorder="1" applyAlignment="1">
      <alignment horizontal="center" vertical="center" wrapText="1"/>
    </xf>
    <xf numFmtId="49" fontId="13" fillId="0" borderId="53" xfId="0" applyNumberFormat="1" applyFont="1" applyBorder="1" applyAlignment="1">
      <alignment horizontal="right" vertical="center" wrapText="1"/>
    </xf>
    <xf numFmtId="172" fontId="0" fillId="10" borderId="54" xfId="0" applyNumberFormat="1" applyFill="1" applyBorder="1" applyAlignment="1">
      <alignment horizontal="center" vertical="center" wrapText="1"/>
    </xf>
    <xf numFmtId="0" fontId="4" fillId="0" borderId="53" xfId="65" applyBorder="1" applyAlignment="1">
      <alignment horizontal="justify" vertical="center" wrapText="1"/>
    </xf>
    <xf numFmtId="172" fontId="4" fillId="10" borderId="0" xfId="41" applyNumberFormat="1" applyFill="1" applyAlignment="1">
      <alignment horizontal="center" vertical="center" wrapText="1"/>
    </xf>
    <xf numFmtId="49" fontId="0" fillId="11" borderId="52" xfId="0" applyNumberFormat="1" applyFill="1" applyBorder="1" applyAlignment="1">
      <alignment horizontal="left" vertical="center"/>
    </xf>
    <xf numFmtId="0" fontId="6" fillId="11" borderId="53" xfId="0" applyFont="1" applyFill="1" applyBorder="1" applyAlignment="1">
      <alignment horizontal="justify" vertical="center"/>
    </xf>
    <xf numFmtId="0" fontId="0" fillId="11" borderId="53" xfId="0" applyFill="1" applyBorder="1" applyAlignment="1">
      <alignment vertical="center" wrapText="1"/>
    </xf>
    <xf numFmtId="0" fontId="0" fillId="11" borderId="53" xfId="0" applyFill="1" applyBorder="1" applyAlignment="1">
      <alignment horizontal="center" vertical="center" wrapText="1"/>
    </xf>
    <xf numFmtId="0" fontId="66" fillId="11" borderId="53" xfId="0" applyFont="1" applyFill="1" applyBorder="1" applyAlignment="1">
      <alignment horizontal="center" vertical="center" wrapText="1"/>
    </xf>
    <xf numFmtId="172" fontId="0" fillId="11" borderId="55" xfId="0" applyNumberFormat="1" applyFill="1" applyBorder="1" applyAlignment="1">
      <alignment horizontal="center" vertical="center" wrapText="1"/>
    </xf>
    <xf numFmtId="1" fontId="0" fillId="11" borderId="53" xfId="0" applyNumberFormat="1" applyFill="1" applyBorder="1" applyAlignment="1">
      <alignment horizontal="center" vertical="center" wrapText="1"/>
    </xf>
    <xf numFmtId="49" fontId="0" fillId="11" borderId="52" xfId="0" applyNumberFormat="1" applyFill="1" applyBorder="1" applyAlignment="1">
      <alignment horizontal="left" vertical="center" wrapText="1"/>
    </xf>
    <xf numFmtId="0" fontId="19" fillId="11" borderId="53" xfId="0" applyFont="1" applyFill="1" applyBorder="1" applyAlignment="1">
      <alignment horizontal="justify" vertical="center" wrapText="1"/>
    </xf>
    <xf numFmtId="172" fontId="0" fillId="11" borderId="54" xfId="0" applyNumberFormat="1" applyFill="1" applyBorder="1" applyAlignment="1">
      <alignment horizontal="center" vertical="center" wrapText="1"/>
    </xf>
    <xf numFmtId="165" fontId="0" fillId="0" borderId="54" xfId="0" applyNumberFormat="1" applyBorder="1" applyAlignment="1">
      <alignment horizontal="center" vertical="center" wrapText="1"/>
    </xf>
    <xf numFmtId="165" fontId="0" fillId="0" borderId="53" xfId="0" applyNumberFormat="1" applyBorder="1" applyAlignment="1">
      <alignment horizontal="center" vertical="center" wrapText="1"/>
    </xf>
    <xf numFmtId="165" fontId="69" fillId="0" borderId="90" xfId="0" applyNumberFormat="1" applyFont="1" applyBorder="1" applyAlignment="1">
      <alignment vertical="center" wrapText="1"/>
    </xf>
    <xf numFmtId="165" fontId="69" fillId="0" borderId="82" xfId="0" applyNumberFormat="1" applyFont="1" applyBorder="1" applyAlignment="1">
      <alignment vertical="center" wrapText="1"/>
    </xf>
    <xf numFmtId="165" fontId="70" fillId="0" borderId="90" xfId="0" applyNumberFormat="1" applyFont="1" applyBorder="1" applyAlignment="1">
      <alignment vertical="center" wrapText="1"/>
    </xf>
    <xf numFmtId="0" fontId="61" fillId="0" borderId="53" xfId="0" applyFont="1" applyBorder="1" applyAlignment="1">
      <alignment horizontal="justify" vertical="center" wrapText="1"/>
    </xf>
    <xf numFmtId="49" fontId="19" fillId="0" borderId="53" xfId="0" applyNumberFormat="1" applyFont="1" applyBorder="1" applyAlignment="1">
      <alignment horizontal="justify" vertical="center" wrapText="1"/>
    </xf>
    <xf numFmtId="0" fontId="25" fillId="0" borderId="0" xfId="0" applyFont="1" applyAlignment="1">
      <alignment vertical="center" wrapText="1"/>
    </xf>
    <xf numFmtId="49" fontId="13" fillId="7" borderId="53" xfId="0" applyNumberFormat="1" applyFont="1" applyFill="1" applyBorder="1" applyAlignment="1">
      <alignment horizontal="justify" vertical="center" wrapText="1"/>
    </xf>
    <xf numFmtId="49" fontId="4" fillId="0" borderId="53" xfId="0" applyNumberFormat="1" applyFont="1" applyBorder="1" applyAlignment="1">
      <alignment horizontal="justify" vertical="center" wrapText="1"/>
    </xf>
    <xf numFmtId="172" fontId="19" fillId="0" borderId="47" xfId="0" applyNumberFormat="1" applyFont="1" applyBorder="1" applyAlignment="1">
      <alignment horizontal="center" vertical="center" wrapText="1"/>
    </xf>
    <xf numFmtId="172" fontId="19" fillId="0" borderId="53" xfId="0" applyNumberFormat="1" applyFont="1" applyBorder="1" applyAlignment="1">
      <alignment horizontal="center" vertical="center" wrapText="1"/>
    </xf>
    <xf numFmtId="172" fontId="0" fillId="0" borderId="53" xfId="0" applyNumberFormat="1" applyBorder="1" applyAlignment="1">
      <alignment horizontal="center" wrapText="1"/>
    </xf>
    <xf numFmtId="172" fontId="4" fillId="0" borderId="53" xfId="0" applyNumberFormat="1" applyFont="1" applyBorder="1" applyAlignment="1">
      <alignment horizontal="center" wrapText="1"/>
    </xf>
    <xf numFmtId="0" fontId="0" fillId="0" borderId="47" xfId="0" applyBorder="1" applyAlignment="1">
      <alignment vertical="center"/>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19" fillId="0" borderId="55" xfId="0" applyFont="1" applyBorder="1" applyAlignment="1">
      <alignment horizontal="center" vertical="center" wrapText="1"/>
    </xf>
    <xf numFmtId="4" fontId="4" fillId="0" borderId="53" xfId="41" applyNumberFormat="1" applyBorder="1" applyAlignment="1">
      <alignment horizontal="center" vertical="center" wrapText="1"/>
    </xf>
    <xf numFmtId="4" fontId="0" fillId="0" borderId="53" xfId="0" applyNumberFormat="1" applyBorder="1" applyAlignment="1">
      <alignment horizontal="center" vertical="center" wrapText="1"/>
    </xf>
    <xf numFmtId="4" fontId="0" fillId="0" borderId="55" xfId="0" applyNumberFormat="1" applyBorder="1" applyAlignment="1">
      <alignment horizontal="center" vertical="center" wrapText="1"/>
    </xf>
    <xf numFmtId="0" fontId="19" fillId="0" borderId="54" xfId="0" applyFont="1" applyBorder="1" applyAlignment="1">
      <alignment horizontal="center" vertical="center" wrapText="1"/>
    </xf>
    <xf numFmtId="49" fontId="4" fillId="0" borderId="65" xfId="0" applyNumberFormat="1" applyFont="1" applyBorder="1" applyAlignment="1">
      <alignment horizontal="left" vertical="center"/>
    </xf>
    <xf numFmtId="49" fontId="4" fillId="0" borderId="66" xfId="0" applyNumberFormat="1" applyFont="1" applyBorder="1" applyAlignment="1">
      <alignment horizontal="left" vertical="center"/>
    </xf>
    <xf numFmtId="165" fontId="69" fillId="0" borderId="53" xfId="0" applyNumberFormat="1" applyFont="1" applyBorder="1" applyAlignment="1">
      <alignment vertical="center"/>
    </xf>
    <xf numFmtId="172" fontId="0" fillId="0" borderId="82" xfId="0" applyNumberFormat="1" applyBorder="1" applyAlignment="1">
      <alignment vertical="center"/>
    </xf>
    <xf numFmtId="9" fontId="0" fillId="0" borderId="0" xfId="0" applyNumberFormat="1" applyAlignment="1">
      <alignment wrapText="1"/>
    </xf>
    <xf numFmtId="0" fontId="4" fillId="0" borderId="0" xfId="0" applyFont="1" applyAlignment="1">
      <alignment wrapText="1"/>
    </xf>
    <xf numFmtId="173" fontId="4" fillId="0" borderId="0" xfId="0" applyNumberFormat="1" applyFont="1" applyAlignment="1">
      <alignment wrapText="1"/>
    </xf>
    <xf numFmtId="172" fontId="0" fillId="0" borderId="56" xfId="0" applyNumberFormat="1" applyBorder="1" applyAlignment="1">
      <alignment vertical="center" wrapText="1"/>
    </xf>
    <xf numFmtId="172" fontId="0" fillId="0" borderId="58" xfId="0" applyNumberFormat="1" applyBorder="1" applyAlignment="1">
      <alignment vertical="center" wrapText="1"/>
    </xf>
    <xf numFmtId="0" fontId="0" fillId="0" borderId="0" xfId="0" applyAlignment="1">
      <alignment horizontal="center" vertical="center"/>
    </xf>
    <xf numFmtId="172" fontId="0" fillId="0" borderId="54" xfId="0" applyNumberFormat="1" applyBorder="1" applyAlignment="1">
      <alignment vertical="top"/>
    </xf>
    <xf numFmtId="172" fontId="0" fillId="0" borderId="55" xfId="0" applyNumberFormat="1" applyBorder="1" applyAlignment="1">
      <alignment vertical="top"/>
    </xf>
    <xf numFmtId="164" fontId="19" fillId="0" borderId="54" xfId="0" applyNumberFormat="1" applyFont="1" applyBorder="1" applyAlignment="1">
      <alignment horizontal="center" vertical="center" wrapText="1"/>
    </xf>
    <xf numFmtId="164" fontId="0" fillId="0" borderId="53" xfId="0" applyNumberFormat="1" applyBorder="1" applyAlignment="1">
      <alignment vertical="center" wrapText="1"/>
    </xf>
    <xf numFmtId="164" fontId="0" fillId="0" borderId="0" xfId="0" applyNumberFormat="1" applyAlignment="1">
      <alignment horizontal="center" vertical="center" wrapText="1"/>
    </xf>
    <xf numFmtId="164" fontId="0" fillId="0" borderId="54" xfId="0" applyNumberFormat="1" applyBorder="1" applyAlignment="1">
      <alignment vertical="center"/>
    </xf>
    <xf numFmtId="164" fontId="4" fillId="0" borderId="72" xfId="41" applyNumberFormat="1" applyBorder="1" applyAlignment="1">
      <alignment horizontal="center" vertical="center" wrapText="1"/>
    </xf>
    <xf numFmtId="164" fontId="0" fillId="0" borderId="55" xfId="0" applyNumberFormat="1" applyBorder="1" applyAlignment="1">
      <alignment horizontal="left" vertical="center" wrapText="1"/>
    </xf>
    <xf numFmtId="164" fontId="0" fillId="0" borderId="0" xfId="0" applyNumberFormat="1" applyAlignment="1">
      <alignment horizontal="left" vertical="center" wrapText="1"/>
    </xf>
    <xf numFmtId="164" fontId="6" fillId="0" borderId="55" xfId="0" applyNumberFormat="1" applyFont="1" applyBorder="1" applyAlignment="1">
      <alignment horizontal="left" vertical="center" wrapText="1"/>
    </xf>
    <xf numFmtId="164" fontId="0" fillId="0" borderId="0" xfId="0" applyNumberFormat="1" applyAlignment="1">
      <alignment vertical="center" wrapText="1"/>
    </xf>
    <xf numFmtId="164" fontId="0" fillId="0" borderId="47" xfId="0" applyNumberFormat="1" applyBorder="1" applyAlignment="1">
      <alignment horizontal="center" vertical="center" wrapText="1"/>
    </xf>
    <xf numFmtId="164" fontId="0" fillId="0" borderId="47" xfId="0" applyNumberFormat="1" applyBorder="1" applyAlignment="1">
      <alignment horizontal="left" vertical="center" wrapText="1"/>
    </xf>
    <xf numFmtId="165" fontId="0" fillId="11" borderId="53" xfId="0" applyNumberFormat="1" applyFill="1" applyBorder="1" applyAlignment="1">
      <alignment vertical="center"/>
    </xf>
    <xf numFmtId="172" fontId="4" fillId="10" borderId="0" xfId="41" applyNumberFormat="1" applyFill="1" applyBorder="1" applyAlignment="1">
      <alignment horizontal="center" vertical="center" wrapText="1"/>
    </xf>
    <xf numFmtId="172" fontId="4" fillId="0" borderId="0" xfId="41" applyNumberFormat="1" applyBorder="1" applyAlignment="1">
      <alignment horizontal="center" vertical="center" wrapText="1"/>
    </xf>
    <xf numFmtId="165" fontId="0" fillId="0" borderId="0" xfId="0" applyNumberFormat="1" applyBorder="1" applyAlignment="1">
      <alignment vertical="center" wrapText="1"/>
    </xf>
    <xf numFmtId="172" fontId="0" fillId="0" borderId="90" xfId="0" applyNumberFormat="1" applyBorder="1" applyAlignment="1">
      <alignment vertical="center" wrapText="1"/>
    </xf>
    <xf numFmtId="172" fontId="0" fillId="0" borderId="82" xfId="0" applyNumberFormat="1" applyBorder="1" applyAlignment="1">
      <alignment vertical="center" wrapText="1"/>
    </xf>
    <xf numFmtId="165" fontId="0" fillId="0" borderId="54" xfId="0" applyNumberFormat="1" applyBorder="1" applyAlignment="1">
      <alignment vertical="center" wrapText="1"/>
    </xf>
    <xf numFmtId="172" fontId="69" fillId="0" borderId="0" xfId="41" applyNumberFormat="1" applyFont="1" applyBorder="1" applyAlignment="1">
      <alignment horizontal="center" vertical="center" wrapText="1"/>
    </xf>
    <xf numFmtId="164" fontId="4" fillId="0" borderId="0" xfId="41" applyNumberFormat="1" applyBorder="1" applyAlignment="1">
      <alignment horizontal="center" vertical="center" wrapText="1"/>
    </xf>
    <xf numFmtId="165" fontId="0" fillId="0" borderId="0" xfId="0" applyNumberFormat="1" applyBorder="1" applyAlignment="1">
      <alignment vertical="center"/>
    </xf>
    <xf numFmtId="165" fontId="69" fillId="0" borderId="0" xfId="0" applyNumberFormat="1" applyFont="1" applyBorder="1" applyAlignment="1">
      <alignment vertical="center"/>
    </xf>
    <xf numFmtId="172" fontId="0" fillId="0" borderId="0" xfId="0" applyNumberFormat="1" applyBorder="1" applyAlignment="1">
      <alignment horizontal="center" vertical="center" wrapText="1"/>
    </xf>
    <xf numFmtId="165" fontId="0" fillId="11" borderId="0" xfId="0" applyNumberFormat="1" applyFill="1" applyBorder="1" applyAlignment="1">
      <alignment vertical="center"/>
    </xf>
    <xf numFmtId="172" fontId="67" fillId="10" borderId="0" xfId="41" applyNumberFormat="1" applyFont="1" applyFill="1" applyBorder="1" applyAlignment="1">
      <alignment horizontal="center" vertical="center" wrapText="1"/>
    </xf>
    <xf numFmtId="165" fontId="0" fillId="0" borderId="0" xfId="0" applyNumberFormat="1" applyBorder="1" applyAlignment="1">
      <alignment horizontal="center" vertical="center" wrapText="1"/>
    </xf>
    <xf numFmtId="172" fontId="4" fillId="0" borderId="0" xfId="41" applyNumberFormat="1" applyBorder="1" applyAlignment="1">
      <alignment horizontal="center" wrapText="1"/>
    </xf>
    <xf numFmtId="172" fontId="19" fillId="0" borderId="0" xfId="0" applyNumberFormat="1" applyFont="1" applyBorder="1" applyAlignment="1">
      <alignment horizontal="center" vertical="center" wrapText="1"/>
    </xf>
    <xf numFmtId="172" fontId="0" fillId="0" borderId="0" xfId="0" applyNumberFormat="1" applyBorder="1" applyAlignment="1">
      <alignment horizontal="center" wrapText="1"/>
    </xf>
    <xf numFmtId="172" fontId="4" fillId="0" borderId="0" xfId="0" applyNumberFormat="1" applyFont="1" applyBorder="1" applyAlignment="1">
      <alignment horizontal="center" wrapText="1"/>
    </xf>
    <xf numFmtId="172" fontId="4" fillId="11" borderId="72" xfId="41" applyNumberFormat="1" applyFill="1" applyBorder="1" applyAlignment="1">
      <alignment horizontal="center" vertical="center" wrapText="1"/>
    </xf>
    <xf numFmtId="172" fontId="4" fillId="11" borderId="0" xfId="41" applyNumberFormat="1" applyFill="1" applyBorder="1" applyAlignment="1">
      <alignment horizontal="center" vertical="center" wrapText="1"/>
    </xf>
    <xf numFmtId="1" fontId="4" fillId="0" borderId="53" xfId="0" applyNumberFormat="1" applyFont="1" applyBorder="1" applyAlignment="1">
      <alignment horizontal="center" vertical="center" wrapText="1"/>
    </xf>
    <xf numFmtId="165" fontId="0" fillId="11" borderId="54" xfId="0" applyNumberFormat="1" applyFill="1" applyBorder="1" applyAlignment="1">
      <alignment horizontal="center" vertical="center" wrapText="1"/>
    </xf>
    <xf numFmtId="172" fontId="0" fillId="11" borderId="54" xfId="0" applyNumberFormat="1" applyFill="1" applyBorder="1" applyAlignment="1">
      <alignment horizontal="center" wrapText="1"/>
    </xf>
    <xf numFmtId="172" fontId="4" fillId="11" borderId="72" xfId="41" applyNumberFormat="1" applyFill="1" applyBorder="1" applyAlignment="1">
      <alignment horizontal="center" wrapText="1"/>
    </xf>
    <xf numFmtId="172" fontId="4" fillId="11" borderId="0" xfId="41" applyNumberFormat="1" applyFill="1" applyBorder="1" applyAlignment="1">
      <alignment horizontal="center" wrapText="1"/>
    </xf>
    <xf numFmtId="172" fontId="4" fillId="11" borderId="54" xfId="0" applyNumberFormat="1" applyFont="1" applyFill="1" applyBorder="1" applyAlignment="1">
      <alignment horizontal="center" wrapText="1"/>
    </xf>
    <xf numFmtId="4" fontId="4" fillId="11" borderId="53" xfId="41" applyNumberFormat="1" applyFill="1" applyBorder="1" applyAlignment="1">
      <alignment horizontal="center" vertical="center" wrapText="1"/>
    </xf>
    <xf numFmtId="0" fontId="4" fillId="0" borderId="87" xfId="0" applyFont="1" applyBorder="1" applyAlignment="1">
      <alignment horizontal="center" vertical="center" wrapText="1"/>
    </xf>
    <xf numFmtId="0" fontId="4" fillId="0" borderId="36" xfId="0" applyFont="1" applyBorder="1" applyAlignment="1">
      <alignment vertical="center"/>
    </xf>
    <xf numFmtId="0" fontId="71" fillId="0" borderId="37" xfId="0" applyFont="1" applyBorder="1"/>
    <xf numFmtId="0" fontId="4" fillId="0" borderId="37" xfId="0" applyFont="1" applyBorder="1" applyAlignment="1">
      <alignment horizontal="right" vertical="center"/>
    </xf>
    <xf numFmtId="0" fontId="4" fillId="12" borderId="37" xfId="0" applyFont="1" applyFill="1" applyBorder="1" applyAlignment="1">
      <alignment vertical="center" wrapText="1"/>
    </xf>
    <xf numFmtId="0" fontId="4" fillId="0" borderId="37" xfId="0" applyFont="1" applyBorder="1" applyAlignment="1">
      <alignment vertical="center" wrapText="1"/>
    </xf>
    <xf numFmtId="0" fontId="72" fillId="0" borderId="37" xfId="0" applyFont="1" applyBorder="1" applyAlignment="1">
      <alignment vertical="center"/>
    </xf>
    <xf numFmtId="0" fontId="4" fillId="0" borderId="37" xfId="0" applyFont="1" applyBorder="1" applyAlignment="1">
      <alignment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7" xfId="0" applyFont="1" applyBorder="1" applyAlignment="1">
      <alignment horizontal="right" vertical="center" wrapText="1"/>
    </xf>
    <xf numFmtId="0" fontId="73" fillId="0" borderId="37" xfId="0" applyFont="1" applyBorder="1" applyAlignment="1">
      <alignment vertical="center" wrapText="1"/>
    </xf>
    <xf numFmtId="0" fontId="3" fillId="0" borderId="37" xfId="0" applyFont="1" applyBorder="1" applyAlignment="1">
      <alignment horizontal="right" vertical="center" wrapText="1"/>
    </xf>
    <xf numFmtId="0" fontId="40" fillId="0" borderId="37" xfId="0" applyFont="1" applyBorder="1" applyAlignment="1">
      <alignment horizontal="right" vertical="center" wrapText="1"/>
    </xf>
    <xf numFmtId="0" fontId="40" fillId="0" borderId="37" xfId="0" applyFont="1" applyBorder="1" applyAlignment="1">
      <alignment vertical="center" wrapText="1"/>
    </xf>
    <xf numFmtId="0" fontId="12" fillId="0" borderId="37" xfId="0" applyFont="1" applyBorder="1" applyAlignment="1">
      <alignment vertical="center" wrapText="1"/>
    </xf>
    <xf numFmtId="0" fontId="74" fillId="0" borderId="0" xfId="0" applyFont="1" applyAlignment="1">
      <alignment vertical="center"/>
    </xf>
    <xf numFmtId="0" fontId="38" fillId="8" borderId="23" xfId="0" applyFont="1" applyFill="1" applyBorder="1" applyAlignment="1" applyProtection="1">
      <alignment horizontal="center"/>
      <protection hidden="1"/>
    </xf>
    <xf numFmtId="0" fontId="20" fillId="8" borderId="19" xfId="0" applyFont="1" applyFill="1" applyBorder="1" applyAlignment="1" applyProtection="1">
      <alignment horizontal="center"/>
      <protection hidden="1"/>
    </xf>
    <xf numFmtId="0" fontId="20" fillId="8" borderId="21" xfId="0" applyFont="1" applyFill="1" applyBorder="1" applyAlignment="1" applyProtection="1">
      <alignment horizontal="center"/>
      <protection hidden="1"/>
    </xf>
    <xf numFmtId="0" fontId="19" fillId="3" borderId="0" xfId="0" applyFont="1" applyFill="1" applyAlignment="1" applyProtection="1">
      <alignment horizontal="center"/>
      <protection hidden="1"/>
    </xf>
    <xf numFmtId="0" fontId="20" fillId="8" borderId="54" xfId="0" applyFont="1" applyFill="1" applyBorder="1" applyAlignment="1" applyProtection="1">
      <alignment horizontal="center"/>
      <protection hidden="1"/>
    </xf>
    <xf numFmtId="0" fontId="20" fillId="8" borderId="0" xfId="0" applyFont="1" applyFill="1" applyAlignment="1" applyProtection="1">
      <alignment horizontal="center"/>
      <protection hidden="1"/>
    </xf>
    <xf numFmtId="0" fontId="20" fillId="8" borderId="62" xfId="0" applyFont="1" applyFill="1" applyBorder="1" applyAlignment="1" applyProtection="1">
      <alignment horizontal="center"/>
      <protection hidden="1"/>
    </xf>
    <xf numFmtId="0" fontId="20" fillId="8" borderId="15" xfId="0" applyFont="1" applyFill="1" applyBorder="1" applyAlignment="1" applyProtection="1">
      <alignment horizontal="center"/>
      <protection hidden="1"/>
    </xf>
    <xf numFmtId="0" fontId="20" fillId="8" borderId="70" xfId="0" applyFont="1" applyFill="1" applyBorder="1" applyAlignment="1" applyProtection="1">
      <alignment horizontal="center"/>
      <protection hidden="1"/>
    </xf>
    <xf numFmtId="0" fontId="20" fillId="8" borderId="13" xfId="0" applyFont="1" applyFill="1" applyBorder="1" applyAlignment="1" applyProtection="1">
      <alignment horizontal="center"/>
      <protection hidden="1"/>
    </xf>
    <xf numFmtId="0" fontId="38" fillId="3" borderId="70" xfId="0" applyFont="1" applyFill="1" applyBorder="1" applyAlignment="1" applyProtection="1">
      <alignment horizontal="left"/>
      <protection hidden="1"/>
    </xf>
    <xf numFmtId="167" fontId="37" fillId="9" borderId="77" xfId="0" applyNumberFormat="1" applyFont="1" applyFill="1" applyBorder="1" applyAlignment="1" applyProtection="1">
      <alignment horizontal="center"/>
      <protection locked="0" hidden="1"/>
    </xf>
    <xf numFmtId="167" fontId="37" fillId="9" borderId="1" xfId="0" applyNumberFormat="1" applyFont="1" applyFill="1" applyBorder="1" applyAlignment="1" applyProtection="1">
      <alignment horizontal="center"/>
      <protection locked="0" hidden="1"/>
    </xf>
    <xf numFmtId="167" fontId="37" fillId="9" borderId="78" xfId="0" applyNumberFormat="1" applyFont="1" applyFill="1" applyBorder="1" applyAlignment="1" applyProtection="1">
      <alignment horizontal="center"/>
      <protection locked="0" hidden="1"/>
    </xf>
    <xf numFmtId="0" fontId="32" fillId="4" borderId="5" xfId="0" applyFont="1" applyFill="1" applyBorder="1" applyAlignment="1" applyProtection="1">
      <alignment horizontal="center"/>
      <protection hidden="1"/>
    </xf>
    <xf numFmtId="0" fontId="32" fillId="4" borderId="2" xfId="0" applyFont="1" applyFill="1" applyBorder="1" applyAlignment="1" applyProtection="1">
      <alignment horizontal="center"/>
      <protection hidden="1"/>
    </xf>
    <xf numFmtId="2" fontId="26" fillId="3" borderId="0" xfId="0" applyNumberFormat="1" applyFont="1" applyFill="1" applyAlignment="1" applyProtection="1">
      <alignment horizontal="center"/>
      <protection hidden="1"/>
    </xf>
    <xf numFmtId="0" fontId="43" fillId="3" borderId="0" xfId="0" applyFont="1" applyFill="1" applyAlignment="1" applyProtection="1">
      <alignment horizontal="center"/>
      <protection hidden="1"/>
    </xf>
    <xf numFmtId="0" fontId="35" fillId="9" borderId="0" xfId="0" applyFont="1" applyFill="1" applyAlignment="1" applyProtection="1">
      <alignment horizontal="center"/>
      <protection hidden="1"/>
    </xf>
    <xf numFmtId="0" fontId="35" fillId="9" borderId="34" xfId="0" applyFont="1" applyFill="1" applyBorder="1" applyAlignment="1" applyProtection="1">
      <alignment horizontal="center"/>
      <protection hidden="1"/>
    </xf>
    <xf numFmtId="0" fontId="44" fillId="3" borderId="0" xfId="0" applyFont="1" applyFill="1" applyAlignment="1" applyProtection="1">
      <alignment horizontal="center"/>
      <protection hidden="1"/>
    </xf>
    <xf numFmtId="0" fontId="21" fillId="3" borderId="0" xfId="0" applyFont="1" applyFill="1" applyAlignment="1" applyProtection="1">
      <alignment horizontal="center"/>
      <protection hidden="1"/>
    </xf>
    <xf numFmtId="0" fontId="13" fillId="3" borderId="0" xfId="0" applyFont="1" applyFill="1" applyAlignment="1" applyProtection="1">
      <alignment horizontal="center"/>
      <protection hidden="1"/>
    </xf>
    <xf numFmtId="0" fontId="20" fillId="8" borderId="23" xfId="0" applyFont="1" applyFill="1" applyBorder="1" applyAlignment="1" applyProtection="1">
      <alignment horizontal="center"/>
      <protection hidden="1"/>
    </xf>
    <xf numFmtId="0" fontId="27" fillId="3" borderId="75" xfId="0" applyFont="1" applyFill="1" applyBorder="1" applyAlignment="1" applyProtection="1">
      <alignment horizontal="center"/>
      <protection hidden="1"/>
    </xf>
    <xf numFmtId="0" fontId="27" fillId="3" borderId="27" xfId="0" applyFont="1" applyFill="1" applyBorder="1" applyAlignment="1" applyProtection="1">
      <alignment horizontal="center"/>
      <protection hidden="1"/>
    </xf>
    <xf numFmtId="0" fontId="27" fillId="3" borderId="76" xfId="0" applyFont="1" applyFill="1" applyBorder="1" applyAlignment="1" applyProtection="1">
      <alignment horizontal="center"/>
      <protection hidden="1"/>
    </xf>
    <xf numFmtId="0" fontId="55" fillId="8" borderId="23" xfId="0" applyFont="1" applyFill="1" applyBorder="1" applyAlignment="1" applyProtection="1">
      <alignment horizontal="center"/>
      <protection hidden="1"/>
    </xf>
    <xf numFmtId="0" fontId="55" fillId="8" borderId="19" xfId="0" applyFont="1" applyFill="1" applyBorder="1" applyAlignment="1" applyProtection="1">
      <alignment horizontal="center"/>
      <protection hidden="1"/>
    </xf>
    <xf numFmtId="0" fontId="55" fillId="8" borderId="21" xfId="0" applyFont="1" applyFill="1" applyBorder="1" applyAlignment="1" applyProtection="1">
      <alignment horizontal="center"/>
      <protection hidden="1"/>
    </xf>
    <xf numFmtId="0" fontId="27" fillId="3" borderId="0" xfId="0" applyFont="1" applyFill="1" applyAlignment="1" applyProtection="1">
      <alignment horizontal="center"/>
      <protection hidden="1"/>
    </xf>
    <xf numFmtId="0" fontId="55" fillId="3" borderId="0" xfId="0" applyFont="1" applyFill="1" applyAlignment="1" applyProtection="1">
      <alignment horizontal="center"/>
      <protection hidden="1"/>
    </xf>
    <xf numFmtId="0" fontId="20" fillId="3" borderId="0" xfId="0" applyFont="1" applyFill="1" applyAlignment="1" applyProtection="1">
      <alignment horizontal="center"/>
      <protection hidden="1"/>
    </xf>
    <xf numFmtId="0" fontId="38" fillId="3" borderId="0" xfId="0" applyFont="1" applyFill="1" applyAlignment="1" applyProtection="1">
      <alignment horizontal="center"/>
      <protection hidden="1"/>
    </xf>
    <xf numFmtId="0" fontId="38" fillId="3" borderId="0" xfId="0" applyFont="1" applyFill="1" applyAlignment="1" applyProtection="1">
      <alignment horizontal="left"/>
      <protection hidden="1"/>
    </xf>
    <xf numFmtId="49" fontId="40" fillId="0" borderId="79" xfId="0" applyNumberFormat="1" applyFont="1" applyBorder="1" applyAlignment="1">
      <alignment horizontal="left" vertical="center"/>
    </xf>
    <xf numFmtId="49" fontId="40" fillId="0" borderId="80" xfId="0" applyNumberFormat="1" applyFont="1" applyBorder="1" applyAlignment="1">
      <alignment horizontal="left" vertical="center"/>
    </xf>
    <xf numFmtId="49" fontId="40" fillId="0" borderId="81" xfId="0" applyNumberFormat="1" applyFont="1" applyBorder="1" applyAlignment="1">
      <alignment horizontal="left" vertical="center"/>
    </xf>
    <xf numFmtId="4" fontId="0" fillId="0" borderId="0" xfId="0" applyNumberFormat="1" applyAlignment="1">
      <alignment horizontal="center"/>
    </xf>
    <xf numFmtId="0" fontId="0" fillId="0" borderId="0" xfId="0" applyAlignment="1">
      <alignment horizontal="center"/>
    </xf>
    <xf numFmtId="4" fontId="0" fillId="0" borderId="56" xfId="0" applyNumberFormat="1" applyBorder="1" applyAlignment="1">
      <alignment vertical="center" wrapText="1"/>
    </xf>
    <xf numFmtId="4" fontId="0" fillId="0" borderId="58" xfId="0" applyNumberFormat="1" applyBorder="1" applyAlignment="1">
      <alignment vertical="center" wrapText="1"/>
    </xf>
    <xf numFmtId="172" fontId="0" fillId="0" borderId="56" xfId="0" applyNumberFormat="1" applyBorder="1" applyAlignment="1">
      <alignment vertical="center" wrapText="1"/>
    </xf>
    <xf numFmtId="172" fontId="0" fillId="0" borderId="58" xfId="0" applyNumberFormat="1" applyBorder="1" applyAlignment="1">
      <alignment vertical="center" wrapText="1"/>
    </xf>
    <xf numFmtId="0" fontId="0" fillId="0" borderId="56" xfId="0" applyBorder="1" applyAlignment="1">
      <alignment horizontal="justify" vertical="center" wrapText="1"/>
    </xf>
    <xf numFmtId="0" fontId="0" fillId="0" borderId="58" xfId="0" applyBorder="1" applyAlignment="1">
      <alignment horizontal="justify" vertical="center" wrapText="1"/>
    </xf>
    <xf numFmtId="0" fontId="0" fillId="0" borderId="56" xfId="0" applyBorder="1" applyAlignment="1">
      <alignment vertical="center" wrapText="1"/>
    </xf>
    <xf numFmtId="0" fontId="0" fillId="0" borderId="58" xfId="0" applyBorder="1" applyAlignment="1">
      <alignment vertical="center" wrapText="1"/>
    </xf>
    <xf numFmtId="0" fontId="0" fillId="7" borderId="23"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13" xfId="0" applyFill="1" applyBorder="1" applyAlignment="1">
      <alignment horizontal="center" vertical="center" wrapText="1"/>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64" xfId="0" applyBorder="1" applyAlignment="1">
      <alignment horizontal="center" vertical="center"/>
    </xf>
    <xf numFmtId="0" fontId="0" fillId="0" borderId="15"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49" fontId="40" fillId="0" borderId="79" xfId="0" applyNumberFormat="1" applyFont="1" applyBorder="1" applyAlignment="1">
      <alignment horizontal="center" vertical="center"/>
    </xf>
    <xf numFmtId="49" fontId="40" fillId="0" borderId="80" xfId="0" applyNumberFormat="1" applyFont="1" applyBorder="1" applyAlignment="1">
      <alignment horizontal="center" vertical="center"/>
    </xf>
    <xf numFmtId="49" fontId="40" fillId="0" borderId="81" xfId="0" applyNumberFormat="1" applyFont="1" applyBorder="1" applyAlignment="1">
      <alignment horizontal="center" vertical="center"/>
    </xf>
    <xf numFmtId="0" fontId="0" fillId="0" borderId="56" xfId="0" applyBorder="1" applyAlignment="1">
      <alignment horizontal="center" vertical="center" wrapText="1"/>
    </xf>
    <xf numFmtId="0" fontId="0" fillId="0" borderId="58" xfId="0" applyBorder="1" applyAlignment="1">
      <alignment horizontal="center" vertical="center" wrapText="1"/>
    </xf>
    <xf numFmtId="49" fontId="40" fillId="0" borderId="83" xfId="0" applyNumberFormat="1" applyFont="1" applyBorder="1" applyAlignment="1">
      <alignment horizontal="center" vertical="center"/>
    </xf>
    <xf numFmtId="0" fontId="0" fillId="0" borderId="84" xfId="0" applyBorder="1" applyAlignment="1">
      <alignment horizontal="center" vertical="center"/>
    </xf>
    <xf numFmtId="0" fontId="0" fillId="0" borderId="82" xfId="0" applyBorder="1" applyAlignment="1">
      <alignment horizontal="center" vertical="center"/>
    </xf>
    <xf numFmtId="0" fontId="0" fillId="0" borderId="27" xfId="0" applyBorder="1" applyAlignment="1">
      <alignment horizontal="center" vertical="center"/>
    </xf>
    <xf numFmtId="0" fontId="0" fillId="0" borderId="85" xfId="0" applyBorder="1" applyAlignment="1">
      <alignment horizontal="center" vertical="center"/>
    </xf>
    <xf numFmtId="0" fontId="0" fillId="7" borderId="82" xfId="0" applyFill="1" applyBorder="1" applyAlignment="1">
      <alignment horizontal="center" vertical="center" wrapText="1"/>
    </xf>
    <xf numFmtId="0" fontId="0" fillId="7" borderId="74" xfId="0" applyFill="1" applyBorder="1" applyAlignment="1">
      <alignment horizontal="center" vertical="center" wrapText="1"/>
    </xf>
    <xf numFmtId="0" fontId="0" fillId="0" borderId="54"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1" fontId="0" fillId="0" borderId="56" xfId="0" applyNumberFormat="1" applyBorder="1" applyAlignment="1">
      <alignment vertical="center" wrapText="1"/>
    </xf>
    <xf numFmtId="1" fontId="0" fillId="0" borderId="58" xfId="0" applyNumberFormat="1" applyBorder="1" applyAlignment="1">
      <alignment vertical="center" wrapText="1"/>
    </xf>
    <xf numFmtId="0" fontId="40" fillId="0" borderId="77" xfId="0" applyFont="1" applyBorder="1" applyAlignment="1">
      <alignment horizontal="center" vertical="center"/>
    </xf>
    <xf numFmtId="0" fontId="40" fillId="0" borderId="1" xfId="0" applyFont="1" applyBorder="1" applyAlignment="1">
      <alignment horizontal="center" vertical="center"/>
    </xf>
    <xf numFmtId="0" fontId="40" fillId="0" borderId="78" xfId="0" applyFont="1" applyBorder="1" applyAlignment="1">
      <alignment horizontal="center" vertical="center"/>
    </xf>
    <xf numFmtId="0" fontId="71" fillId="0" borderId="77" xfId="0" applyFont="1" applyBorder="1" applyAlignment="1">
      <alignment vertical="center"/>
    </xf>
    <xf numFmtId="0" fontId="71" fillId="0" borderId="78" xfId="0" applyFont="1" applyBorder="1" applyAlignment="1">
      <alignment vertical="center"/>
    </xf>
  </cellXfs>
  <cellStyles count="682">
    <cellStyle name="args.style" xfId="1"/>
    <cellStyle name="Comma  - Style1" xfId="2"/>
    <cellStyle name="Comma  - Style1 2" xfId="3"/>
    <cellStyle name="Comma  - Style1 2 2" xfId="191"/>
    <cellStyle name="Comma  - Style1 3" xfId="4"/>
    <cellStyle name="Comma  - Style1 3 2" xfId="192"/>
    <cellStyle name="Comma  - Style1 4" xfId="5"/>
    <cellStyle name="Comma  - Style1 4 2" xfId="193"/>
    <cellStyle name="Comma  - Style1 5" xfId="190"/>
    <cellStyle name="Comma  - Style2" xfId="6"/>
    <cellStyle name="Comma  - Style2 2" xfId="7"/>
    <cellStyle name="Comma  - Style2 2 2" xfId="195"/>
    <cellStyle name="Comma  - Style2 3" xfId="8"/>
    <cellStyle name="Comma  - Style2 3 2" xfId="196"/>
    <cellStyle name="Comma  - Style2 4" xfId="9"/>
    <cellStyle name="Comma  - Style2 4 2" xfId="197"/>
    <cellStyle name="Comma  - Style2 5" xfId="194"/>
    <cellStyle name="Comma  - Style3" xfId="10"/>
    <cellStyle name="Comma  - Style3 2" xfId="11"/>
    <cellStyle name="Comma  - Style3 2 2" xfId="199"/>
    <cellStyle name="Comma  - Style3 3" xfId="12"/>
    <cellStyle name="Comma  - Style3 3 2" xfId="200"/>
    <cellStyle name="Comma  - Style3 4" xfId="13"/>
    <cellStyle name="Comma  - Style3 4 2" xfId="201"/>
    <cellStyle name="Comma  - Style3 5" xfId="198"/>
    <cellStyle name="Comma  - Style4" xfId="14"/>
    <cellStyle name="Comma  - Style4 2" xfId="15"/>
    <cellStyle name="Comma  - Style4 2 2" xfId="203"/>
    <cellStyle name="Comma  - Style4 3" xfId="16"/>
    <cellStyle name="Comma  - Style4 3 2" xfId="204"/>
    <cellStyle name="Comma  - Style4 4" xfId="17"/>
    <cellStyle name="Comma  - Style4 4 2" xfId="205"/>
    <cellStyle name="Comma  - Style4 5" xfId="202"/>
    <cellStyle name="Comma  - Style5" xfId="18"/>
    <cellStyle name="Comma  - Style5 2" xfId="19"/>
    <cellStyle name="Comma  - Style5 2 2" xfId="207"/>
    <cellStyle name="Comma  - Style5 3" xfId="20"/>
    <cellStyle name="Comma  - Style5 3 2" xfId="208"/>
    <cellStyle name="Comma  - Style5 4" xfId="21"/>
    <cellStyle name="Comma  - Style5 4 2" xfId="209"/>
    <cellStyle name="Comma  - Style5 5" xfId="206"/>
    <cellStyle name="Comma  - Style6" xfId="22"/>
    <cellStyle name="Comma  - Style6 2" xfId="23"/>
    <cellStyle name="Comma  - Style6 2 2" xfId="211"/>
    <cellStyle name="Comma  - Style6 3" xfId="24"/>
    <cellStyle name="Comma  - Style6 3 2" xfId="212"/>
    <cellStyle name="Comma  - Style6 4" xfId="25"/>
    <cellStyle name="Comma  - Style6 4 2" xfId="213"/>
    <cellStyle name="Comma  - Style6 5" xfId="210"/>
    <cellStyle name="Comma  - Style7" xfId="26"/>
    <cellStyle name="Comma  - Style7 2" xfId="27"/>
    <cellStyle name="Comma  - Style7 2 2" xfId="215"/>
    <cellStyle name="Comma  - Style7 3" xfId="28"/>
    <cellStyle name="Comma  - Style7 3 2" xfId="216"/>
    <cellStyle name="Comma  - Style7 4" xfId="29"/>
    <cellStyle name="Comma  - Style7 4 2" xfId="217"/>
    <cellStyle name="Comma  - Style7 5" xfId="214"/>
    <cellStyle name="Comma  - Style8" xfId="30"/>
    <cellStyle name="Comma  - Style8 2" xfId="31"/>
    <cellStyle name="Comma  - Style8 2 2" xfId="219"/>
    <cellStyle name="Comma  - Style8 3" xfId="32"/>
    <cellStyle name="Comma  - Style8 3 2" xfId="220"/>
    <cellStyle name="Comma  - Style8 4" xfId="33"/>
    <cellStyle name="Comma  - Style8 4 2" xfId="221"/>
    <cellStyle name="Comma  - Style8 5" xfId="218"/>
    <cellStyle name="Comma0" xfId="34"/>
    <cellStyle name="Currency" xfId="35" builtinId="4"/>
    <cellStyle name="Currency 2" xfId="223"/>
    <cellStyle name="Currency0" xfId="36"/>
    <cellStyle name="Currency0 2" xfId="37"/>
    <cellStyle name="Currency0 2 2" xfId="225"/>
    <cellStyle name="Currency0 3" xfId="38"/>
    <cellStyle name="Currency0 3 2" xfId="226"/>
    <cellStyle name="Currency0 4" xfId="39"/>
    <cellStyle name="Currency0 4 2" xfId="227"/>
    <cellStyle name="Currency0 5" xfId="224"/>
    <cellStyle name="Date" xfId="40"/>
    <cellStyle name="Excel Built-in Normal" xfId="41"/>
    <cellStyle name="F4" xfId="65"/>
    <cellStyle name="Fixed" xfId="42"/>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10" xfId="257" hidden="1"/>
    <cellStyle name="Followed Hyperlink 10" xfId="453" hidden="1"/>
    <cellStyle name="Followed Hyperlink 10" xfId="595" hidden="1"/>
    <cellStyle name="Followed Hyperlink 11" xfId="259" hidden="1"/>
    <cellStyle name="Followed Hyperlink 11" xfId="449" hidden="1"/>
    <cellStyle name="Followed Hyperlink 11" xfId="591" hidden="1"/>
    <cellStyle name="Followed Hyperlink 12" xfId="262" hidden="1"/>
    <cellStyle name="Followed Hyperlink 12" xfId="439" hidden="1"/>
    <cellStyle name="Followed Hyperlink 12" xfId="585" hidden="1"/>
    <cellStyle name="Followed Hyperlink 13" xfId="264" hidden="1"/>
    <cellStyle name="Followed Hyperlink 13" xfId="434" hidden="1"/>
    <cellStyle name="Followed Hyperlink 13" xfId="580" hidden="1"/>
    <cellStyle name="Followed Hyperlink 14" xfId="266" hidden="1"/>
    <cellStyle name="Followed Hyperlink 14" xfId="430" hidden="1"/>
    <cellStyle name="Followed Hyperlink 14" xfId="576" hidden="1"/>
    <cellStyle name="Followed Hyperlink 15" xfId="268" hidden="1"/>
    <cellStyle name="Followed Hyperlink 15" xfId="426" hidden="1"/>
    <cellStyle name="Followed Hyperlink 15" xfId="422" hidden="1"/>
    <cellStyle name="Followed Hyperlink 16" xfId="270" hidden="1"/>
    <cellStyle name="Followed Hyperlink 16" xfId="421" hidden="1"/>
    <cellStyle name="Followed Hyperlink 16" xfId="570" hidden="1"/>
    <cellStyle name="Followed Hyperlink 17" xfId="272" hidden="1"/>
    <cellStyle name="Followed Hyperlink 17" xfId="572" hidden="1"/>
    <cellStyle name="Followed Hyperlink 17" xfId="673" hidden="1"/>
    <cellStyle name="Followed Hyperlink 18" xfId="274" hidden="1"/>
    <cellStyle name="Followed Hyperlink 18" xfId="569" hidden="1"/>
    <cellStyle name="Followed Hyperlink 18" xfId="671" hidden="1"/>
    <cellStyle name="Followed Hyperlink 19" xfId="276" hidden="1"/>
    <cellStyle name="Followed Hyperlink 19" xfId="565" hidden="1"/>
    <cellStyle name="Followed Hyperlink 19" xfId="669" hidden="1"/>
    <cellStyle name="Followed Hyperlink 2" xfId="240" hidden="1"/>
    <cellStyle name="Followed Hyperlink 2" xfId="487" hidden="1"/>
    <cellStyle name="Followed Hyperlink 2" xfId="628" hidden="1"/>
    <cellStyle name="Followed Hyperlink 20" xfId="278" hidden="1"/>
    <cellStyle name="Followed Hyperlink 20" xfId="561" hidden="1"/>
    <cellStyle name="Followed Hyperlink 20" xfId="667" hidden="1"/>
    <cellStyle name="Followed Hyperlink 21" xfId="280" hidden="1"/>
    <cellStyle name="Followed Hyperlink 21" xfId="557" hidden="1"/>
    <cellStyle name="Followed Hyperlink 21" xfId="665" hidden="1"/>
    <cellStyle name="Followed Hyperlink 22" xfId="282" hidden="1"/>
    <cellStyle name="Followed Hyperlink 22" xfId="553" hidden="1"/>
    <cellStyle name="Followed Hyperlink 22" xfId="663" hidden="1"/>
    <cellStyle name="Followed Hyperlink 23" xfId="284" hidden="1"/>
    <cellStyle name="Followed Hyperlink 23" xfId="549" hidden="1"/>
    <cellStyle name="Followed Hyperlink 23" xfId="661" hidden="1"/>
    <cellStyle name="Followed Hyperlink 24" xfId="286" hidden="1"/>
    <cellStyle name="Followed Hyperlink 24" xfId="545" hidden="1"/>
    <cellStyle name="Followed Hyperlink 24" xfId="659" hidden="1"/>
    <cellStyle name="Followed Hyperlink 25" xfId="288" hidden="1"/>
    <cellStyle name="Followed Hyperlink 25" xfId="541" hidden="1"/>
    <cellStyle name="Followed Hyperlink 25" xfId="657" hidden="1"/>
    <cellStyle name="Followed Hyperlink 26" xfId="290" hidden="1"/>
    <cellStyle name="Followed Hyperlink 26" xfId="537" hidden="1"/>
    <cellStyle name="Followed Hyperlink 26" xfId="655" hidden="1"/>
    <cellStyle name="Followed Hyperlink 27" xfId="292" hidden="1"/>
    <cellStyle name="Followed Hyperlink 27" xfId="533" hidden="1"/>
    <cellStyle name="Followed Hyperlink 27" xfId="653" hidden="1"/>
    <cellStyle name="Followed Hyperlink 28" xfId="294" hidden="1"/>
    <cellStyle name="Followed Hyperlink 28" xfId="529" hidden="1"/>
    <cellStyle name="Followed Hyperlink 28" xfId="651" hidden="1"/>
    <cellStyle name="Followed Hyperlink 29" xfId="296" hidden="1"/>
    <cellStyle name="Followed Hyperlink 29" xfId="525" hidden="1"/>
    <cellStyle name="Followed Hyperlink 29" xfId="649" hidden="1"/>
    <cellStyle name="Followed Hyperlink 3" xfId="242" hidden="1"/>
    <cellStyle name="Followed Hyperlink 3" xfId="483" hidden="1"/>
    <cellStyle name="Followed Hyperlink 3" xfId="624" hidden="1"/>
    <cellStyle name="Followed Hyperlink 30" xfId="298" hidden="1"/>
    <cellStyle name="Followed Hyperlink 30" xfId="521" hidden="1"/>
    <cellStyle name="Followed Hyperlink 30" xfId="647" hidden="1"/>
    <cellStyle name="Followed Hyperlink 31" xfId="300" hidden="1"/>
    <cellStyle name="Followed Hyperlink 31" xfId="517" hidden="1"/>
    <cellStyle name="Followed Hyperlink 31" xfId="645" hidden="1"/>
    <cellStyle name="Followed Hyperlink 32" xfId="302" hidden="1"/>
    <cellStyle name="Followed Hyperlink 32" xfId="513" hidden="1"/>
    <cellStyle name="Followed Hyperlink 32" xfId="643" hidden="1"/>
    <cellStyle name="Followed Hyperlink 33" xfId="304" hidden="1"/>
    <cellStyle name="Followed Hyperlink 33" xfId="509" hidden="1"/>
    <cellStyle name="Followed Hyperlink 33" xfId="641" hidden="1"/>
    <cellStyle name="Followed Hyperlink 34" xfId="306" hidden="1"/>
    <cellStyle name="Followed Hyperlink 34" xfId="505" hidden="1"/>
    <cellStyle name="Followed Hyperlink 34" xfId="639" hidden="1"/>
    <cellStyle name="Followed Hyperlink 35" xfId="308" hidden="1"/>
    <cellStyle name="Followed Hyperlink 35" xfId="501" hidden="1"/>
    <cellStyle name="Followed Hyperlink 35" xfId="637" hidden="1"/>
    <cellStyle name="Followed Hyperlink 36" xfId="310" hidden="1"/>
    <cellStyle name="Followed Hyperlink 36" xfId="497" hidden="1"/>
    <cellStyle name="Followed Hyperlink 36" xfId="635" hidden="1"/>
    <cellStyle name="Followed Hyperlink 37" xfId="312" hidden="1"/>
    <cellStyle name="Followed Hyperlink 37" xfId="493" hidden="1"/>
    <cellStyle name="Followed Hyperlink 37" xfId="633" hidden="1"/>
    <cellStyle name="Followed Hyperlink 38" xfId="314" hidden="1"/>
    <cellStyle name="Followed Hyperlink 38" xfId="490" hidden="1"/>
    <cellStyle name="Followed Hyperlink 38" xfId="631" hidden="1"/>
    <cellStyle name="Followed Hyperlink 39" xfId="316" hidden="1"/>
    <cellStyle name="Followed Hyperlink 39" xfId="486" hidden="1"/>
    <cellStyle name="Followed Hyperlink 39" xfId="627" hidden="1"/>
    <cellStyle name="Followed Hyperlink 4" xfId="244" hidden="1"/>
    <cellStyle name="Followed Hyperlink 4" xfId="479" hidden="1"/>
    <cellStyle name="Followed Hyperlink 4" xfId="620" hidden="1"/>
    <cellStyle name="Followed Hyperlink 40" xfId="318" hidden="1"/>
    <cellStyle name="Followed Hyperlink 40" xfId="482" hidden="1"/>
    <cellStyle name="Followed Hyperlink 40" xfId="623" hidden="1"/>
    <cellStyle name="Followed Hyperlink 41" xfId="320" hidden="1"/>
    <cellStyle name="Followed Hyperlink 41" xfId="478" hidden="1"/>
    <cellStyle name="Followed Hyperlink 41" xfId="619" hidden="1"/>
    <cellStyle name="Followed Hyperlink 42" xfId="322" hidden="1"/>
    <cellStyle name="Followed Hyperlink 42" xfId="474" hidden="1"/>
    <cellStyle name="Followed Hyperlink 42" xfId="615" hidden="1"/>
    <cellStyle name="Followed Hyperlink 43" xfId="324" hidden="1"/>
    <cellStyle name="Followed Hyperlink 43" xfId="470" hidden="1"/>
    <cellStyle name="Followed Hyperlink 43" xfId="611" hidden="1"/>
    <cellStyle name="Followed Hyperlink 44" xfId="326" hidden="1"/>
    <cellStyle name="Followed Hyperlink 44" xfId="466" hidden="1"/>
    <cellStyle name="Followed Hyperlink 44" xfId="607" hidden="1"/>
    <cellStyle name="Followed Hyperlink 45" xfId="328" hidden="1"/>
    <cellStyle name="Followed Hyperlink 45" xfId="462" hidden="1"/>
    <cellStyle name="Followed Hyperlink 45" xfId="604" hidden="1"/>
    <cellStyle name="Followed Hyperlink 46" xfId="330" hidden="1"/>
    <cellStyle name="Followed Hyperlink 46" xfId="458" hidden="1"/>
    <cellStyle name="Followed Hyperlink 46" xfId="600" hidden="1"/>
    <cellStyle name="Followed Hyperlink 47" xfId="332" hidden="1"/>
    <cellStyle name="Followed Hyperlink 47" xfId="454" hidden="1"/>
    <cellStyle name="Followed Hyperlink 47" xfId="596" hidden="1"/>
    <cellStyle name="Followed Hyperlink 48" xfId="334" hidden="1"/>
    <cellStyle name="Followed Hyperlink 48" xfId="450" hidden="1"/>
    <cellStyle name="Followed Hyperlink 48" xfId="592" hidden="1"/>
    <cellStyle name="Followed Hyperlink 49" xfId="336" hidden="1"/>
    <cellStyle name="Followed Hyperlink 49" xfId="444" hidden="1"/>
    <cellStyle name="Followed Hyperlink 49" xfId="589" hidden="1"/>
    <cellStyle name="Followed Hyperlink 5" xfId="246" hidden="1"/>
    <cellStyle name="Followed Hyperlink 5" xfId="475" hidden="1"/>
    <cellStyle name="Followed Hyperlink 5" xfId="616" hidden="1"/>
    <cellStyle name="Followed Hyperlink 50" xfId="338" hidden="1"/>
    <cellStyle name="Followed Hyperlink 50" xfId="440" hidden="1"/>
    <cellStyle name="Followed Hyperlink 50" xfId="586" hidden="1"/>
    <cellStyle name="Followed Hyperlink 51" xfId="340" hidden="1"/>
    <cellStyle name="Followed Hyperlink 51" xfId="435" hidden="1"/>
    <cellStyle name="Followed Hyperlink 51" xfId="581" hidden="1"/>
    <cellStyle name="Followed Hyperlink 52" xfId="342" hidden="1"/>
    <cellStyle name="Followed Hyperlink 52" xfId="431" hidden="1"/>
    <cellStyle name="Followed Hyperlink 52" xfId="577" hidden="1"/>
    <cellStyle name="Followed Hyperlink 53" xfId="344" hidden="1"/>
    <cellStyle name="Followed Hyperlink 53" xfId="427" hidden="1"/>
    <cellStyle name="Followed Hyperlink 53" xfId="573" hidden="1"/>
    <cellStyle name="Followed Hyperlink 54" xfId="346" hidden="1"/>
    <cellStyle name="Followed Hyperlink 54" xfId="419" hidden="1"/>
    <cellStyle name="Followed Hyperlink 54" xfId="566" hidden="1"/>
    <cellStyle name="Followed Hyperlink 55" xfId="348" hidden="1"/>
    <cellStyle name="Followed Hyperlink 55" xfId="418" hidden="1"/>
    <cellStyle name="Followed Hyperlink 55" xfId="564" hidden="1"/>
    <cellStyle name="Followed Hyperlink 56" xfId="350" hidden="1"/>
    <cellStyle name="Followed Hyperlink 56" xfId="416" hidden="1"/>
    <cellStyle name="Followed Hyperlink 56" xfId="560" hidden="1"/>
    <cellStyle name="Followed Hyperlink 57" xfId="352" hidden="1"/>
    <cellStyle name="Followed Hyperlink 57" xfId="414" hidden="1"/>
    <cellStyle name="Followed Hyperlink 57" xfId="556" hidden="1"/>
    <cellStyle name="Followed Hyperlink 58" xfId="354" hidden="1"/>
    <cellStyle name="Followed Hyperlink 58" xfId="412" hidden="1"/>
    <cellStyle name="Followed Hyperlink 58" xfId="552" hidden="1"/>
    <cellStyle name="Followed Hyperlink 59" xfId="356" hidden="1"/>
    <cellStyle name="Followed Hyperlink 59" xfId="410" hidden="1"/>
    <cellStyle name="Followed Hyperlink 59" xfId="548" hidden="1"/>
    <cellStyle name="Followed Hyperlink 6" xfId="248" hidden="1"/>
    <cellStyle name="Followed Hyperlink 6" xfId="471" hidden="1"/>
    <cellStyle name="Followed Hyperlink 6" xfId="612" hidden="1"/>
    <cellStyle name="Followed Hyperlink 60" xfId="358" hidden="1"/>
    <cellStyle name="Followed Hyperlink 60" xfId="408" hidden="1"/>
    <cellStyle name="Followed Hyperlink 60" xfId="544" hidden="1"/>
    <cellStyle name="Followed Hyperlink 61" xfId="360" hidden="1"/>
    <cellStyle name="Followed Hyperlink 61" xfId="406" hidden="1"/>
    <cellStyle name="Followed Hyperlink 61" xfId="540" hidden="1"/>
    <cellStyle name="Followed Hyperlink 62" xfId="362" hidden="1"/>
    <cellStyle name="Followed Hyperlink 62" xfId="404" hidden="1"/>
    <cellStyle name="Followed Hyperlink 62" xfId="536" hidden="1"/>
    <cellStyle name="Followed Hyperlink 63" xfId="364" hidden="1"/>
    <cellStyle name="Followed Hyperlink 63" xfId="402" hidden="1"/>
    <cellStyle name="Followed Hyperlink 63" xfId="532" hidden="1"/>
    <cellStyle name="Followed Hyperlink 64" xfId="366" hidden="1"/>
    <cellStyle name="Followed Hyperlink 64" xfId="400" hidden="1"/>
    <cellStyle name="Followed Hyperlink 64" xfId="528" hidden="1"/>
    <cellStyle name="Followed Hyperlink 65" xfId="368" hidden="1"/>
    <cellStyle name="Followed Hyperlink 65" xfId="398" hidden="1"/>
    <cellStyle name="Followed Hyperlink 65" xfId="524" hidden="1"/>
    <cellStyle name="Followed Hyperlink 66" xfId="370" hidden="1"/>
    <cellStyle name="Followed Hyperlink 66" xfId="396" hidden="1"/>
    <cellStyle name="Followed Hyperlink 66" xfId="520" hidden="1"/>
    <cellStyle name="Followed Hyperlink 67" xfId="372" hidden="1"/>
    <cellStyle name="Followed Hyperlink 67" xfId="394" hidden="1"/>
    <cellStyle name="Followed Hyperlink 67" xfId="516" hidden="1"/>
    <cellStyle name="Followed Hyperlink 68" xfId="374" hidden="1"/>
    <cellStyle name="Followed Hyperlink 68" xfId="392" hidden="1"/>
    <cellStyle name="Followed Hyperlink 68" xfId="512" hidden="1"/>
    <cellStyle name="Followed Hyperlink 69" xfId="376" hidden="1"/>
    <cellStyle name="Followed Hyperlink 69" xfId="390" hidden="1"/>
    <cellStyle name="Followed Hyperlink 69" xfId="510" hidden="1"/>
    <cellStyle name="Followed Hyperlink 7" xfId="250" hidden="1"/>
    <cellStyle name="Followed Hyperlink 7" xfId="467" hidden="1"/>
    <cellStyle name="Followed Hyperlink 7" xfId="608" hidden="1"/>
    <cellStyle name="Followed Hyperlink 70" xfId="378" hidden="1"/>
    <cellStyle name="Followed Hyperlink 70" xfId="189" hidden="1"/>
    <cellStyle name="Followed Hyperlink 70" xfId="506" hidden="1"/>
    <cellStyle name="Followed Hyperlink 71" xfId="380" hidden="1"/>
    <cellStyle name="Followed Hyperlink 71" xfId="228" hidden="1"/>
    <cellStyle name="Followed Hyperlink 71" xfId="502" hidden="1"/>
    <cellStyle name="Followed Hyperlink 72" xfId="382" hidden="1"/>
    <cellStyle name="Followed Hyperlink 72" xfId="251" hidden="1"/>
    <cellStyle name="Followed Hyperlink 72" xfId="500" hidden="1"/>
    <cellStyle name="Followed Hyperlink 73" xfId="384" hidden="1"/>
    <cellStyle name="Followed Hyperlink 73" xfId="231" hidden="1"/>
    <cellStyle name="Followed Hyperlink 73" xfId="496" hidden="1"/>
    <cellStyle name="Followed Hyperlink 74" xfId="386" hidden="1"/>
    <cellStyle name="Followed Hyperlink 74" xfId="233" hidden="1"/>
    <cellStyle name="Followed Hyperlink 74" xfId="447" hidden="1"/>
    <cellStyle name="Followed Hyperlink 75" xfId="388" hidden="1"/>
    <cellStyle name="Followed Hyperlink 75" xfId="188" hidden="1"/>
    <cellStyle name="Followed Hyperlink 75" xfId="492" hidden="1"/>
    <cellStyle name="Followed Hyperlink 8" xfId="253" hidden="1"/>
    <cellStyle name="Followed Hyperlink 8" xfId="461" hidden="1"/>
    <cellStyle name="Followed Hyperlink 8" xfId="603" hidden="1"/>
    <cellStyle name="Followed Hyperlink 9" xfId="255" hidden="1"/>
    <cellStyle name="Followed Hyperlink 9" xfId="457" hidden="1"/>
    <cellStyle name="Followed Hyperlink 9" xfId="599" hidden="1"/>
    <cellStyle name="Header1" xfId="43"/>
    <cellStyle name="Header2" xfId="44"/>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6" builtinId="8" hidden="1"/>
    <cellStyle name="Hyperlink" xfId="68" builtinId="8" hidden="1"/>
    <cellStyle name="Hyperlink" xfId="70" builtinId="8" hidden="1"/>
    <cellStyle name="Hyperlink" xfId="72"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674" builtinId="8" hidden="1"/>
    <cellStyle name="Hyperlink" xfId="676" builtinId="8" hidden="1"/>
    <cellStyle name="Hyperlink" xfId="678" builtinId="8" hidden="1"/>
    <cellStyle name="Hyperlink" xfId="680" builtinId="8" hidden="1"/>
    <cellStyle name="Hyperlink 10" xfId="254" hidden="1"/>
    <cellStyle name="Hyperlink 10" xfId="459" hidden="1"/>
    <cellStyle name="Hyperlink 10" xfId="601" hidden="1"/>
    <cellStyle name="Hyperlink 11" xfId="256" hidden="1"/>
    <cellStyle name="Hyperlink 11" xfId="455" hidden="1"/>
    <cellStyle name="Hyperlink 11" xfId="597" hidden="1"/>
    <cellStyle name="Hyperlink 12" xfId="258" hidden="1"/>
    <cellStyle name="Hyperlink 12" xfId="451" hidden="1"/>
    <cellStyle name="Hyperlink 12" xfId="593" hidden="1"/>
    <cellStyle name="Hyperlink 13" xfId="261" hidden="1"/>
    <cellStyle name="Hyperlink 13" xfId="441" hidden="1"/>
    <cellStyle name="Hyperlink 13" xfId="587" hidden="1"/>
    <cellStyle name="Hyperlink 14" xfId="263" hidden="1"/>
    <cellStyle name="Hyperlink 14" xfId="437" hidden="1"/>
    <cellStyle name="Hyperlink 14" xfId="583" hidden="1"/>
    <cellStyle name="Hyperlink 15" xfId="265" hidden="1"/>
    <cellStyle name="Hyperlink 15" xfId="432" hidden="1"/>
    <cellStyle name="Hyperlink 15" xfId="578" hidden="1"/>
    <cellStyle name="Hyperlink 16" xfId="267" hidden="1"/>
    <cellStyle name="Hyperlink 16" xfId="428" hidden="1"/>
    <cellStyle name="Hyperlink 16" xfId="574" hidden="1"/>
    <cellStyle name="Hyperlink 17" xfId="269" hidden="1"/>
    <cellStyle name="Hyperlink 17" xfId="424" hidden="1"/>
    <cellStyle name="Hyperlink 17" xfId="445" hidden="1"/>
    <cellStyle name="Hyperlink 18" xfId="271" hidden="1"/>
    <cellStyle name="Hyperlink 18" xfId="420" hidden="1"/>
    <cellStyle name="Hyperlink 18" xfId="568" hidden="1"/>
    <cellStyle name="Hyperlink 19" xfId="273" hidden="1"/>
    <cellStyle name="Hyperlink 19" xfId="571" hidden="1"/>
    <cellStyle name="Hyperlink 19" xfId="672" hidden="1"/>
    <cellStyle name="Hyperlink 2" xfId="45"/>
    <cellStyle name="Hyperlink 20" xfId="275" hidden="1"/>
    <cellStyle name="Hyperlink 20" xfId="567" hidden="1"/>
    <cellStyle name="Hyperlink 20" xfId="670" hidden="1"/>
    <cellStyle name="Hyperlink 21" xfId="277" hidden="1"/>
    <cellStyle name="Hyperlink 21" xfId="563" hidden="1"/>
    <cellStyle name="Hyperlink 21" xfId="668" hidden="1"/>
    <cellStyle name="Hyperlink 22" xfId="279" hidden="1"/>
    <cellStyle name="Hyperlink 22" xfId="559" hidden="1"/>
    <cellStyle name="Hyperlink 22" xfId="666" hidden="1"/>
    <cellStyle name="Hyperlink 23" xfId="281" hidden="1"/>
    <cellStyle name="Hyperlink 23" xfId="555" hidden="1"/>
    <cellStyle name="Hyperlink 23" xfId="664" hidden="1"/>
    <cellStyle name="Hyperlink 24" xfId="283" hidden="1"/>
    <cellStyle name="Hyperlink 24" xfId="551" hidden="1"/>
    <cellStyle name="Hyperlink 24" xfId="662" hidden="1"/>
    <cellStyle name="Hyperlink 25" xfId="285" hidden="1"/>
    <cellStyle name="Hyperlink 25" xfId="547" hidden="1"/>
    <cellStyle name="Hyperlink 25" xfId="660" hidden="1"/>
    <cellStyle name="Hyperlink 26" xfId="287" hidden="1"/>
    <cellStyle name="Hyperlink 26" xfId="543" hidden="1"/>
    <cellStyle name="Hyperlink 26" xfId="658" hidden="1"/>
    <cellStyle name="Hyperlink 27" xfId="289" hidden="1"/>
    <cellStyle name="Hyperlink 27" xfId="539" hidden="1"/>
    <cellStyle name="Hyperlink 27" xfId="656" hidden="1"/>
    <cellStyle name="Hyperlink 28" xfId="291" hidden="1"/>
    <cellStyle name="Hyperlink 28" xfId="535" hidden="1"/>
    <cellStyle name="Hyperlink 28" xfId="654" hidden="1"/>
    <cellStyle name="Hyperlink 29" xfId="293" hidden="1"/>
    <cellStyle name="Hyperlink 29" xfId="531" hidden="1"/>
    <cellStyle name="Hyperlink 29" xfId="652" hidden="1"/>
    <cellStyle name="Hyperlink 3" xfId="239" hidden="1"/>
    <cellStyle name="Hyperlink 3" xfId="489" hidden="1"/>
    <cellStyle name="Hyperlink 3" xfId="630" hidden="1"/>
    <cellStyle name="Hyperlink 30" xfId="295" hidden="1"/>
    <cellStyle name="Hyperlink 30" xfId="527" hidden="1"/>
    <cellStyle name="Hyperlink 30" xfId="650" hidden="1"/>
    <cellStyle name="Hyperlink 31" xfId="297" hidden="1"/>
    <cellStyle name="Hyperlink 31" xfId="523" hidden="1"/>
    <cellStyle name="Hyperlink 31" xfId="648" hidden="1"/>
    <cellStyle name="Hyperlink 32" xfId="299" hidden="1"/>
    <cellStyle name="Hyperlink 32" xfId="519" hidden="1"/>
    <cellStyle name="Hyperlink 32" xfId="646" hidden="1"/>
    <cellStyle name="Hyperlink 33" xfId="301" hidden="1"/>
    <cellStyle name="Hyperlink 33" xfId="515" hidden="1"/>
    <cellStyle name="Hyperlink 33" xfId="644" hidden="1"/>
    <cellStyle name="Hyperlink 34" xfId="303" hidden="1"/>
    <cellStyle name="Hyperlink 34" xfId="511" hidden="1"/>
    <cellStyle name="Hyperlink 34" xfId="642" hidden="1"/>
    <cellStyle name="Hyperlink 35" xfId="305" hidden="1"/>
    <cellStyle name="Hyperlink 35" xfId="507" hidden="1"/>
    <cellStyle name="Hyperlink 35" xfId="640" hidden="1"/>
    <cellStyle name="Hyperlink 36" xfId="307" hidden="1"/>
    <cellStyle name="Hyperlink 36" xfId="503" hidden="1"/>
    <cellStyle name="Hyperlink 36" xfId="638" hidden="1"/>
    <cellStyle name="Hyperlink 37" xfId="309" hidden="1"/>
    <cellStyle name="Hyperlink 37" xfId="499" hidden="1"/>
    <cellStyle name="Hyperlink 37" xfId="636" hidden="1"/>
    <cellStyle name="Hyperlink 38" xfId="311" hidden="1"/>
    <cellStyle name="Hyperlink 38" xfId="495" hidden="1"/>
    <cellStyle name="Hyperlink 38" xfId="634" hidden="1"/>
    <cellStyle name="Hyperlink 39" xfId="313" hidden="1"/>
    <cellStyle name="Hyperlink 39" xfId="491" hidden="1"/>
    <cellStyle name="Hyperlink 39" xfId="632" hidden="1"/>
    <cellStyle name="Hyperlink 4" xfId="241" hidden="1"/>
    <cellStyle name="Hyperlink 4" xfId="485" hidden="1"/>
    <cellStyle name="Hyperlink 4" xfId="626" hidden="1"/>
    <cellStyle name="Hyperlink 40" xfId="315" hidden="1"/>
    <cellStyle name="Hyperlink 40" xfId="488" hidden="1"/>
    <cellStyle name="Hyperlink 40" xfId="629" hidden="1"/>
    <cellStyle name="Hyperlink 41" xfId="317" hidden="1"/>
    <cellStyle name="Hyperlink 41" xfId="484" hidden="1"/>
    <cellStyle name="Hyperlink 41" xfId="625" hidden="1"/>
    <cellStyle name="Hyperlink 42" xfId="319" hidden="1"/>
    <cellStyle name="Hyperlink 42" xfId="480" hidden="1"/>
    <cellStyle name="Hyperlink 42" xfId="621" hidden="1"/>
    <cellStyle name="Hyperlink 43" xfId="321" hidden="1"/>
    <cellStyle name="Hyperlink 43" xfId="476" hidden="1"/>
    <cellStyle name="Hyperlink 43" xfId="617" hidden="1"/>
    <cellStyle name="Hyperlink 44" xfId="323" hidden="1"/>
    <cellStyle name="Hyperlink 44" xfId="472" hidden="1"/>
    <cellStyle name="Hyperlink 44" xfId="613" hidden="1"/>
    <cellStyle name="Hyperlink 45" xfId="325" hidden="1"/>
    <cellStyle name="Hyperlink 45" xfId="468" hidden="1"/>
    <cellStyle name="Hyperlink 45" xfId="609" hidden="1"/>
    <cellStyle name="Hyperlink 46" xfId="327" hidden="1"/>
    <cellStyle name="Hyperlink 46" xfId="464" hidden="1"/>
    <cellStyle name="Hyperlink 46" xfId="606" hidden="1"/>
    <cellStyle name="Hyperlink 47" xfId="329" hidden="1"/>
    <cellStyle name="Hyperlink 47" xfId="460" hidden="1"/>
    <cellStyle name="Hyperlink 47" xfId="602" hidden="1"/>
    <cellStyle name="Hyperlink 48" xfId="331" hidden="1"/>
    <cellStyle name="Hyperlink 48" xfId="456" hidden="1"/>
    <cellStyle name="Hyperlink 48" xfId="598" hidden="1"/>
    <cellStyle name="Hyperlink 49" xfId="333" hidden="1"/>
    <cellStyle name="Hyperlink 49" xfId="452" hidden="1"/>
    <cellStyle name="Hyperlink 49" xfId="594" hidden="1"/>
    <cellStyle name="Hyperlink 5" xfId="243" hidden="1"/>
    <cellStyle name="Hyperlink 5" xfId="481" hidden="1"/>
    <cellStyle name="Hyperlink 5" xfId="622" hidden="1"/>
    <cellStyle name="Hyperlink 50" xfId="335" hidden="1"/>
    <cellStyle name="Hyperlink 50" xfId="448" hidden="1"/>
    <cellStyle name="Hyperlink 50" xfId="590" hidden="1"/>
    <cellStyle name="Hyperlink 51" xfId="337" hidden="1"/>
    <cellStyle name="Hyperlink 51" xfId="442" hidden="1"/>
    <cellStyle name="Hyperlink 51" xfId="588" hidden="1"/>
    <cellStyle name="Hyperlink 52" xfId="339" hidden="1"/>
    <cellStyle name="Hyperlink 52" xfId="438" hidden="1"/>
    <cellStyle name="Hyperlink 52" xfId="584" hidden="1"/>
    <cellStyle name="Hyperlink 53" xfId="341" hidden="1"/>
    <cellStyle name="Hyperlink 53" xfId="433" hidden="1"/>
    <cellStyle name="Hyperlink 53" xfId="579" hidden="1"/>
    <cellStyle name="Hyperlink 54" xfId="343" hidden="1"/>
    <cellStyle name="Hyperlink 54" xfId="429" hidden="1"/>
    <cellStyle name="Hyperlink 54" xfId="575" hidden="1"/>
    <cellStyle name="Hyperlink 55" xfId="345" hidden="1"/>
    <cellStyle name="Hyperlink 55" xfId="425" hidden="1"/>
    <cellStyle name="Hyperlink 55" xfId="446" hidden="1"/>
    <cellStyle name="Hyperlink 56" xfId="347" hidden="1"/>
    <cellStyle name="Hyperlink 56" xfId="436" hidden="1"/>
    <cellStyle name="Hyperlink 56" xfId="582" hidden="1"/>
    <cellStyle name="Hyperlink 57" xfId="349" hidden="1"/>
    <cellStyle name="Hyperlink 57" xfId="417" hidden="1"/>
    <cellStyle name="Hyperlink 57" xfId="562" hidden="1"/>
    <cellStyle name="Hyperlink 58" xfId="351" hidden="1"/>
    <cellStyle name="Hyperlink 58" xfId="415" hidden="1"/>
    <cellStyle name="Hyperlink 58" xfId="558" hidden="1"/>
    <cellStyle name="Hyperlink 59" xfId="353" hidden="1"/>
    <cellStyle name="Hyperlink 59" xfId="413" hidden="1"/>
    <cellStyle name="Hyperlink 59" xfId="554" hidden="1"/>
    <cellStyle name="Hyperlink 6" xfId="245" hidden="1"/>
    <cellStyle name="Hyperlink 6" xfId="477" hidden="1"/>
    <cellStyle name="Hyperlink 6" xfId="618" hidden="1"/>
    <cellStyle name="Hyperlink 60" xfId="355" hidden="1"/>
    <cellStyle name="Hyperlink 60" xfId="411" hidden="1"/>
    <cellStyle name="Hyperlink 60" xfId="550" hidden="1"/>
    <cellStyle name="Hyperlink 61" xfId="357" hidden="1"/>
    <cellStyle name="Hyperlink 61" xfId="409" hidden="1"/>
    <cellStyle name="Hyperlink 61" xfId="546" hidden="1"/>
    <cellStyle name="Hyperlink 62" xfId="359" hidden="1"/>
    <cellStyle name="Hyperlink 62" xfId="407" hidden="1"/>
    <cellStyle name="Hyperlink 62" xfId="542" hidden="1"/>
    <cellStyle name="Hyperlink 63" xfId="361" hidden="1"/>
    <cellStyle name="Hyperlink 63" xfId="405" hidden="1"/>
    <cellStyle name="Hyperlink 63" xfId="538" hidden="1"/>
    <cellStyle name="Hyperlink 64" xfId="363" hidden="1"/>
    <cellStyle name="Hyperlink 64" xfId="403" hidden="1"/>
    <cellStyle name="Hyperlink 64" xfId="534" hidden="1"/>
    <cellStyle name="Hyperlink 65" xfId="365" hidden="1"/>
    <cellStyle name="Hyperlink 65" xfId="401" hidden="1"/>
    <cellStyle name="Hyperlink 65" xfId="530" hidden="1"/>
    <cellStyle name="Hyperlink 66" xfId="367" hidden="1"/>
    <cellStyle name="Hyperlink 66" xfId="399" hidden="1"/>
    <cellStyle name="Hyperlink 66" xfId="526" hidden="1"/>
    <cellStyle name="Hyperlink 67" xfId="369" hidden="1"/>
    <cellStyle name="Hyperlink 67" xfId="397" hidden="1"/>
    <cellStyle name="Hyperlink 67" xfId="522" hidden="1"/>
    <cellStyle name="Hyperlink 68" xfId="371" hidden="1"/>
    <cellStyle name="Hyperlink 68" xfId="395" hidden="1"/>
    <cellStyle name="Hyperlink 68" xfId="518" hidden="1"/>
    <cellStyle name="Hyperlink 69" xfId="373" hidden="1"/>
    <cellStyle name="Hyperlink 69" xfId="393" hidden="1"/>
    <cellStyle name="Hyperlink 69" xfId="514" hidden="1"/>
    <cellStyle name="Hyperlink 7" xfId="247" hidden="1"/>
    <cellStyle name="Hyperlink 7" xfId="473" hidden="1"/>
    <cellStyle name="Hyperlink 7" xfId="614" hidden="1"/>
    <cellStyle name="Hyperlink 70" xfId="375" hidden="1"/>
    <cellStyle name="Hyperlink 70" xfId="391" hidden="1"/>
    <cellStyle name="Hyperlink 70" xfId="465" hidden="1"/>
    <cellStyle name="Hyperlink 71" xfId="377" hidden="1"/>
    <cellStyle name="Hyperlink 71" xfId="389" hidden="1"/>
    <cellStyle name="Hyperlink 71" xfId="508" hidden="1"/>
    <cellStyle name="Hyperlink 72" xfId="379" hidden="1"/>
    <cellStyle name="Hyperlink 72" xfId="222" hidden="1"/>
    <cellStyle name="Hyperlink 72" xfId="504" hidden="1"/>
    <cellStyle name="Hyperlink 73" xfId="381" hidden="1"/>
    <cellStyle name="Hyperlink 73" xfId="229" hidden="1"/>
    <cellStyle name="Hyperlink 73" xfId="423" hidden="1"/>
    <cellStyle name="Hyperlink 74" xfId="383" hidden="1"/>
    <cellStyle name="Hyperlink 74" xfId="230" hidden="1"/>
    <cellStyle name="Hyperlink 74" xfId="498" hidden="1"/>
    <cellStyle name="Hyperlink 75" xfId="385" hidden="1"/>
    <cellStyle name="Hyperlink 75" xfId="232" hidden="1"/>
    <cellStyle name="Hyperlink 75" xfId="494" hidden="1"/>
    <cellStyle name="Hyperlink 76" xfId="387" hidden="1"/>
    <cellStyle name="Hyperlink 76" xfId="234" hidden="1"/>
    <cellStyle name="Hyperlink 76" xfId="443" hidden="1"/>
    <cellStyle name="Hyperlink 8" xfId="249" hidden="1"/>
    <cellStyle name="Hyperlink 8" xfId="469" hidden="1"/>
    <cellStyle name="Hyperlink 8" xfId="610" hidden="1"/>
    <cellStyle name="Hyperlink 9" xfId="252" hidden="1"/>
    <cellStyle name="Hyperlink 9" xfId="463" hidden="1"/>
    <cellStyle name="Hyperlink 9" xfId="605" hidden="1"/>
    <cellStyle name="Input Cells" xfId="46"/>
    <cellStyle name="Normal" xfId="0" builtinId="0"/>
    <cellStyle name="Normal - Style1" xfId="47"/>
    <cellStyle name="Normal - Style1 2" xfId="48"/>
    <cellStyle name="Normal - Style1 2 2" xfId="236"/>
    <cellStyle name="Normal - Style1 3" xfId="49"/>
    <cellStyle name="Normal - Style1 3 2" xfId="237"/>
    <cellStyle name="Normal - Style1 4" xfId="50"/>
    <cellStyle name="Normal - Style1 4 2" xfId="238"/>
    <cellStyle name="Normal - Style1 5" xfId="235"/>
    <cellStyle name="Normal 2" xfId="74"/>
    <cellStyle name="Normal 2 2" xfId="260"/>
    <cellStyle name="Normal_Material Summery" xfId="75"/>
    <cellStyle name="per.style" xfId="51"/>
    <cellStyle name="Update" xfId="52"/>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215900</xdr:colOff>
      <xdr:row>279</xdr:row>
      <xdr:rowOff>50800</xdr:rowOff>
    </xdr:from>
    <xdr:to>
      <xdr:col>10</xdr:col>
      <xdr:colOff>215900</xdr:colOff>
      <xdr:row>280</xdr:row>
      <xdr:rowOff>12700</xdr:rowOff>
    </xdr:to>
    <xdr:sp macro="" textlink="">
      <xdr:nvSpPr>
        <xdr:cNvPr id="11506" name="Line 1">
          <a:extLst>
            <a:ext uri="{FF2B5EF4-FFF2-40B4-BE49-F238E27FC236}">
              <a16:creationId xmlns:a16="http://schemas.microsoft.com/office/drawing/2014/main" xmlns="" id="{00000000-0008-0000-0000-0000F22C0000}"/>
            </a:ext>
          </a:extLst>
        </xdr:cNvPr>
        <xdr:cNvSpPr>
          <a:spLocks noChangeShapeType="1"/>
        </xdr:cNvSpPr>
      </xdr:nvSpPr>
      <xdr:spPr bwMode="auto">
        <a:xfrm>
          <a:off x="10807700" y="514858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4</xdr:col>
      <xdr:colOff>419100</xdr:colOff>
      <xdr:row>279</xdr:row>
      <xdr:rowOff>25400</xdr:rowOff>
    </xdr:from>
    <xdr:to>
      <xdr:col>4</xdr:col>
      <xdr:colOff>419100</xdr:colOff>
      <xdr:row>279</xdr:row>
      <xdr:rowOff>177800</xdr:rowOff>
    </xdr:to>
    <xdr:sp macro="" textlink="">
      <xdr:nvSpPr>
        <xdr:cNvPr id="11507" name="Line 2">
          <a:extLst>
            <a:ext uri="{FF2B5EF4-FFF2-40B4-BE49-F238E27FC236}">
              <a16:creationId xmlns:a16="http://schemas.microsoft.com/office/drawing/2014/main" xmlns="" id="{00000000-0008-0000-0000-0000F32C0000}"/>
            </a:ext>
          </a:extLst>
        </xdr:cNvPr>
        <xdr:cNvSpPr>
          <a:spLocks noChangeShapeType="1"/>
        </xdr:cNvSpPr>
      </xdr:nvSpPr>
      <xdr:spPr bwMode="auto">
        <a:xfrm>
          <a:off x="3111500" y="514604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11</xdr:col>
      <xdr:colOff>190500</xdr:colOff>
      <xdr:row>279</xdr:row>
      <xdr:rowOff>38100</xdr:rowOff>
    </xdr:from>
    <xdr:to>
      <xdr:col>11</xdr:col>
      <xdr:colOff>190500</xdr:colOff>
      <xdr:row>280</xdr:row>
      <xdr:rowOff>0</xdr:rowOff>
    </xdr:to>
    <xdr:sp macro="" textlink="">
      <xdr:nvSpPr>
        <xdr:cNvPr id="11508" name="Line 3">
          <a:extLst>
            <a:ext uri="{FF2B5EF4-FFF2-40B4-BE49-F238E27FC236}">
              <a16:creationId xmlns:a16="http://schemas.microsoft.com/office/drawing/2014/main" xmlns="" id="{00000000-0008-0000-0000-0000F42C0000}"/>
            </a:ext>
          </a:extLst>
        </xdr:cNvPr>
        <xdr:cNvSpPr>
          <a:spLocks noChangeShapeType="1"/>
        </xdr:cNvSpPr>
      </xdr:nvSpPr>
      <xdr:spPr bwMode="auto">
        <a:xfrm>
          <a:off x="112141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8</xdr:col>
      <xdr:colOff>558800</xdr:colOff>
      <xdr:row>279</xdr:row>
      <xdr:rowOff>38100</xdr:rowOff>
    </xdr:from>
    <xdr:to>
      <xdr:col>8</xdr:col>
      <xdr:colOff>558800</xdr:colOff>
      <xdr:row>280</xdr:row>
      <xdr:rowOff>0</xdr:rowOff>
    </xdr:to>
    <xdr:sp macro="" textlink="">
      <xdr:nvSpPr>
        <xdr:cNvPr id="11509" name="Line 4">
          <a:extLst>
            <a:ext uri="{FF2B5EF4-FFF2-40B4-BE49-F238E27FC236}">
              <a16:creationId xmlns:a16="http://schemas.microsoft.com/office/drawing/2014/main" xmlns="" id="{00000000-0008-0000-0000-0000F52C0000}"/>
            </a:ext>
          </a:extLst>
        </xdr:cNvPr>
        <xdr:cNvSpPr>
          <a:spLocks noChangeShapeType="1"/>
        </xdr:cNvSpPr>
      </xdr:nvSpPr>
      <xdr:spPr bwMode="auto">
        <a:xfrm>
          <a:off x="63119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292100</xdr:colOff>
      <xdr:row>279</xdr:row>
      <xdr:rowOff>38100</xdr:rowOff>
    </xdr:from>
    <xdr:to>
      <xdr:col>14</xdr:col>
      <xdr:colOff>292100</xdr:colOff>
      <xdr:row>280</xdr:row>
      <xdr:rowOff>0</xdr:rowOff>
    </xdr:to>
    <xdr:sp macro="" textlink="">
      <xdr:nvSpPr>
        <xdr:cNvPr id="11510" name="Line 5">
          <a:extLst>
            <a:ext uri="{FF2B5EF4-FFF2-40B4-BE49-F238E27FC236}">
              <a16:creationId xmlns:a16="http://schemas.microsoft.com/office/drawing/2014/main" xmlns="" id="{00000000-0008-0000-0000-0000F62C0000}"/>
            </a:ext>
          </a:extLst>
        </xdr:cNvPr>
        <xdr:cNvSpPr>
          <a:spLocks noChangeShapeType="1"/>
        </xdr:cNvSpPr>
      </xdr:nvSpPr>
      <xdr:spPr bwMode="auto">
        <a:xfrm>
          <a:off x="127635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15</xdr:col>
      <xdr:colOff>342900</xdr:colOff>
      <xdr:row>279</xdr:row>
      <xdr:rowOff>38100</xdr:rowOff>
    </xdr:from>
    <xdr:to>
      <xdr:col>15</xdr:col>
      <xdr:colOff>342900</xdr:colOff>
      <xdr:row>280</xdr:row>
      <xdr:rowOff>0</xdr:rowOff>
    </xdr:to>
    <xdr:sp macro="" textlink="">
      <xdr:nvSpPr>
        <xdr:cNvPr id="11511" name="Line 6">
          <a:extLst>
            <a:ext uri="{FF2B5EF4-FFF2-40B4-BE49-F238E27FC236}">
              <a16:creationId xmlns:a16="http://schemas.microsoft.com/office/drawing/2014/main" xmlns="" id="{00000000-0008-0000-0000-0000F72C0000}"/>
            </a:ext>
          </a:extLst>
        </xdr:cNvPr>
        <xdr:cNvSpPr>
          <a:spLocks noChangeShapeType="1"/>
        </xdr:cNvSpPr>
      </xdr:nvSpPr>
      <xdr:spPr bwMode="auto">
        <a:xfrm>
          <a:off x="133731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393700</xdr:colOff>
      <xdr:row>279</xdr:row>
      <xdr:rowOff>38100</xdr:rowOff>
    </xdr:from>
    <xdr:to>
      <xdr:col>7</xdr:col>
      <xdr:colOff>393700</xdr:colOff>
      <xdr:row>280</xdr:row>
      <xdr:rowOff>0</xdr:rowOff>
    </xdr:to>
    <xdr:sp macro="" textlink="">
      <xdr:nvSpPr>
        <xdr:cNvPr id="11512" name="Line 7">
          <a:extLst>
            <a:ext uri="{FF2B5EF4-FFF2-40B4-BE49-F238E27FC236}">
              <a16:creationId xmlns:a16="http://schemas.microsoft.com/office/drawing/2014/main" xmlns="" id="{00000000-0008-0000-0000-0000F82C0000}"/>
            </a:ext>
          </a:extLst>
        </xdr:cNvPr>
        <xdr:cNvSpPr>
          <a:spLocks noChangeShapeType="1"/>
        </xdr:cNvSpPr>
      </xdr:nvSpPr>
      <xdr:spPr bwMode="auto">
        <a:xfrm>
          <a:off x="53340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266700</xdr:colOff>
      <xdr:row>279</xdr:row>
      <xdr:rowOff>38100</xdr:rowOff>
    </xdr:from>
    <xdr:to>
      <xdr:col>9</xdr:col>
      <xdr:colOff>266700</xdr:colOff>
      <xdr:row>280</xdr:row>
      <xdr:rowOff>0</xdr:rowOff>
    </xdr:to>
    <xdr:sp macro="" textlink="">
      <xdr:nvSpPr>
        <xdr:cNvPr id="11513" name="Line 8">
          <a:extLst>
            <a:ext uri="{FF2B5EF4-FFF2-40B4-BE49-F238E27FC236}">
              <a16:creationId xmlns:a16="http://schemas.microsoft.com/office/drawing/2014/main" xmlns="" id="{00000000-0008-0000-0000-0000F92C0000}"/>
            </a:ext>
          </a:extLst>
        </xdr:cNvPr>
        <xdr:cNvSpPr>
          <a:spLocks noChangeShapeType="1"/>
        </xdr:cNvSpPr>
      </xdr:nvSpPr>
      <xdr:spPr bwMode="auto">
        <a:xfrm>
          <a:off x="7150100" y="514731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9</xdr:col>
      <xdr:colOff>3213100</xdr:colOff>
      <xdr:row>279</xdr:row>
      <xdr:rowOff>25400</xdr:rowOff>
    </xdr:from>
    <xdr:to>
      <xdr:col>9</xdr:col>
      <xdr:colOff>3213100</xdr:colOff>
      <xdr:row>279</xdr:row>
      <xdr:rowOff>177800</xdr:rowOff>
    </xdr:to>
    <xdr:sp macro="" textlink="">
      <xdr:nvSpPr>
        <xdr:cNvPr id="11514" name="Line 9">
          <a:extLst>
            <a:ext uri="{FF2B5EF4-FFF2-40B4-BE49-F238E27FC236}">
              <a16:creationId xmlns:a16="http://schemas.microsoft.com/office/drawing/2014/main" xmlns="" id="{00000000-0008-0000-0000-0000FA2C0000}"/>
            </a:ext>
          </a:extLst>
        </xdr:cNvPr>
        <xdr:cNvSpPr>
          <a:spLocks noChangeShapeType="1"/>
        </xdr:cNvSpPr>
      </xdr:nvSpPr>
      <xdr:spPr bwMode="auto">
        <a:xfrm>
          <a:off x="10096500" y="51460400"/>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14</xdr:col>
      <xdr:colOff>355600</xdr:colOff>
      <xdr:row>11</xdr:row>
      <xdr:rowOff>12700</xdr:rowOff>
    </xdr:from>
    <xdr:to>
      <xdr:col>14</xdr:col>
      <xdr:colOff>355600</xdr:colOff>
      <xdr:row>13</xdr:row>
      <xdr:rowOff>114300</xdr:rowOff>
    </xdr:to>
    <xdr:sp macro="" textlink="">
      <xdr:nvSpPr>
        <xdr:cNvPr id="11515" name="Line 10">
          <a:extLst>
            <a:ext uri="{FF2B5EF4-FFF2-40B4-BE49-F238E27FC236}">
              <a16:creationId xmlns:a16="http://schemas.microsoft.com/office/drawing/2014/main" xmlns="" id="{00000000-0008-0000-0000-0000FB2C0000}"/>
            </a:ext>
          </a:extLst>
        </xdr:cNvPr>
        <xdr:cNvSpPr>
          <a:spLocks noChangeShapeType="1"/>
        </xdr:cNvSpPr>
      </xdr:nvSpPr>
      <xdr:spPr bwMode="auto">
        <a:xfrm>
          <a:off x="12827000" y="2336800"/>
          <a:ext cx="0" cy="482600"/>
        </a:xfrm>
        <a:prstGeom prst="line">
          <a:avLst/>
        </a:prstGeom>
        <a:noFill/>
        <a:ln w="2857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15</xdr:col>
      <xdr:colOff>355600</xdr:colOff>
      <xdr:row>11</xdr:row>
      <xdr:rowOff>12700</xdr:rowOff>
    </xdr:from>
    <xdr:to>
      <xdr:col>15</xdr:col>
      <xdr:colOff>355600</xdr:colOff>
      <xdr:row>13</xdr:row>
      <xdr:rowOff>127000</xdr:rowOff>
    </xdr:to>
    <xdr:sp macro="" textlink="">
      <xdr:nvSpPr>
        <xdr:cNvPr id="11516" name="Line 11">
          <a:extLst>
            <a:ext uri="{FF2B5EF4-FFF2-40B4-BE49-F238E27FC236}">
              <a16:creationId xmlns:a16="http://schemas.microsoft.com/office/drawing/2014/main" xmlns="" id="{00000000-0008-0000-0000-0000FC2C0000}"/>
            </a:ext>
          </a:extLst>
        </xdr:cNvPr>
        <xdr:cNvSpPr>
          <a:spLocks noChangeShapeType="1"/>
        </xdr:cNvSpPr>
      </xdr:nvSpPr>
      <xdr:spPr bwMode="auto">
        <a:xfrm>
          <a:off x="13385800" y="2336800"/>
          <a:ext cx="0" cy="495300"/>
        </a:xfrm>
        <a:prstGeom prst="line">
          <a:avLst/>
        </a:prstGeom>
        <a:noFill/>
        <a:ln w="28575">
          <a:solidFill>
            <a:srgbClr val="FF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48"/>
  <sheetViews>
    <sheetView zoomScale="75" workbookViewId="0"/>
  </sheetViews>
  <sheetFormatPr defaultColWidth="7.42578125" defaultRowHeight="11.25" x14ac:dyDescent="0.2"/>
  <cols>
    <col min="1" max="1" width="3.5703125" style="2" customWidth="1"/>
    <col min="2" max="2" width="2.5703125" style="2" customWidth="1"/>
    <col min="3" max="3" width="17.5703125" style="2" customWidth="1"/>
    <col min="4" max="4" width="11.140625" style="2" customWidth="1"/>
    <col min="5" max="5" width="11.5703125" style="2" customWidth="1"/>
    <col min="6" max="6" width="9.140625" style="2" customWidth="1"/>
    <col min="7" max="7" width="8.5703125" style="2" bestFit="1" customWidth="1"/>
    <col min="8" max="8" width="10.5703125" style="2" customWidth="1"/>
    <col min="9" max="9" width="14.5703125" style="3" customWidth="1"/>
    <col min="10" max="10" width="48.5703125" style="2" customWidth="1"/>
    <col min="11" max="12" width="5.5703125" style="3" customWidth="1"/>
    <col min="13" max="13" width="10.5703125" style="4" customWidth="1"/>
    <col min="14" max="14" width="2.5703125" style="63" customWidth="1"/>
    <col min="15" max="15" width="7.42578125" style="2" customWidth="1"/>
    <col min="16" max="16" width="11.5703125" style="2" customWidth="1"/>
    <col min="17" max="17" width="2.5703125" style="2" customWidth="1"/>
    <col min="18" max="18" width="7.42578125" style="2" hidden="1" customWidth="1"/>
    <col min="19" max="19" width="16.42578125" style="2" hidden="1" customWidth="1"/>
    <col min="20" max="20" width="15.5703125" style="2" customWidth="1"/>
    <col min="21" max="21" width="15.5703125" style="60" customWidth="1"/>
    <col min="22" max="22" width="15.5703125" style="2" customWidth="1"/>
    <col min="23" max="23" width="5.5703125" style="2" customWidth="1"/>
    <col min="24" max="24" width="20.5703125" style="2" customWidth="1"/>
    <col min="25" max="25" width="16.42578125" style="2" bestFit="1" customWidth="1"/>
    <col min="26" max="26" width="18.42578125" style="2" customWidth="1"/>
    <col min="27" max="27" width="7.42578125" style="2" customWidth="1"/>
    <col min="28" max="16384" width="7.42578125" style="2"/>
  </cols>
  <sheetData>
    <row r="1" spans="2:25" ht="18" customHeight="1" x14ac:dyDescent="0.2">
      <c r="B1" s="62"/>
    </row>
    <row r="2" spans="2:25" ht="18" customHeight="1" thickBot="1" x14ac:dyDescent="0.25">
      <c r="B2" s="62"/>
      <c r="C2" s="64"/>
      <c r="D2" s="64"/>
      <c r="E2" s="64"/>
      <c r="F2" s="64"/>
      <c r="G2" s="64"/>
      <c r="H2" s="64"/>
      <c r="I2" s="65"/>
    </row>
    <row r="3" spans="2:25" ht="18" customHeight="1" thickTop="1" thickBot="1" x14ac:dyDescent="0.35">
      <c r="B3" s="62"/>
      <c r="C3" s="589" t="s">
        <v>416</v>
      </c>
      <c r="D3" s="590"/>
      <c r="E3" s="590"/>
      <c r="F3" s="590"/>
      <c r="G3" s="590"/>
      <c r="H3" s="590"/>
      <c r="I3" s="591"/>
    </row>
    <row r="4" spans="2:25" ht="18" customHeight="1" thickTop="1" x14ac:dyDescent="0.2">
      <c r="B4" s="62"/>
      <c r="I4" s="2"/>
    </row>
    <row r="5" spans="2:25" ht="18" customHeight="1" x14ac:dyDescent="0.2">
      <c r="B5" s="62"/>
      <c r="C5" s="592" t="s">
        <v>313</v>
      </c>
      <c r="D5" s="593"/>
      <c r="E5" s="593"/>
      <c r="F5" s="593"/>
      <c r="G5" s="593"/>
      <c r="H5" s="593"/>
      <c r="I5" s="594"/>
    </row>
    <row r="6" spans="2:25" ht="18" customHeight="1" x14ac:dyDescent="0.25">
      <c r="B6" s="62"/>
      <c r="C6" s="569" t="s">
        <v>605</v>
      </c>
      <c r="D6" s="570"/>
      <c r="E6" s="570"/>
      <c r="F6" s="570"/>
      <c r="G6" s="570"/>
      <c r="H6" s="570"/>
      <c r="I6" s="571"/>
      <c r="J6" s="66"/>
    </row>
    <row r="7" spans="2:25" ht="18.75" x14ac:dyDescent="0.3">
      <c r="B7" s="67"/>
      <c r="C7" s="572" t="s">
        <v>474</v>
      </c>
      <c r="D7" s="573"/>
      <c r="E7" s="573"/>
      <c r="F7" s="573"/>
      <c r="G7" s="573"/>
      <c r="H7" s="573"/>
      <c r="I7" s="574"/>
      <c r="J7" s="8"/>
      <c r="V7" s="595"/>
      <c r="W7" s="595"/>
      <c r="X7" s="68"/>
    </row>
    <row r="8" spans="2:25" ht="15.75" x14ac:dyDescent="0.25">
      <c r="I8" s="69"/>
      <c r="J8" s="70"/>
      <c r="N8" s="587" t="s">
        <v>303</v>
      </c>
      <c r="O8" s="587"/>
      <c r="P8" s="587"/>
      <c r="X8" s="68"/>
    </row>
    <row r="9" spans="2:25" ht="15.75" customHeight="1" x14ac:dyDescent="0.2">
      <c r="C9" s="588" t="s">
        <v>596</v>
      </c>
      <c r="D9" s="566"/>
      <c r="E9" s="566"/>
      <c r="F9" s="566"/>
      <c r="G9" s="566"/>
      <c r="H9" s="566"/>
      <c r="I9" s="566"/>
      <c r="J9" s="566"/>
      <c r="K9" s="566"/>
      <c r="L9" s="567"/>
      <c r="N9" s="586" t="s">
        <v>305</v>
      </c>
      <c r="O9" s="586"/>
      <c r="P9" s="586"/>
      <c r="T9" s="568"/>
      <c r="U9" s="568"/>
      <c r="V9" s="568"/>
      <c r="X9" s="68"/>
    </row>
    <row r="10" spans="2:25" ht="15.75" customHeight="1" x14ac:dyDescent="0.2">
      <c r="C10" s="569" t="s">
        <v>790</v>
      </c>
      <c r="D10" s="570"/>
      <c r="E10" s="570"/>
      <c r="F10" s="570"/>
      <c r="G10" s="570"/>
      <c r="H10" s="570"/>
      <c r="I10" s="570"/>
      <c r="J10" s="570"/>
      <c r="K10" s="570"/>
      <c r="L10" s="571"/>
      <c r="N10" s="586" t="s">
        <v>282</v>
      </c>
      <c r="O10" s="586"/>
      <c r="P10" s="586"/>
      <c r="T10" s="568"/>
      <c r="U10" s="568"/>
      <c r="V10" s="568"/>
      <c r="X10" s="68"/>
    </row>
    <row r="11" spans="2:25" ht="15.75" customHeight="1" x14ac:dyDescent="0.2">
      <c r="C11" s="569" t="s">
        <v>791</v>
      </c>
      <c r="D11" s="570"/>
      <c r="E11" s="570"/>
      <c r="F11" s="570"/>
      <c r="G11" s="570"/>
      <c r="H11" s="570"/>
      <c r="I11" s="570"/>
      <c r="J11" s="570"/>
      <c r="K11" s="570"/>
      <c r="L11" s="571"/>
      <c r="N11" s="587" t="s">
        <v>666</v>
      </c>
      <c r="O11" s="587"/>
      <c r="P11" s="587"/>
      <c r="R11" s="68"/>
      <c r="T11" s="568"/>
      <c r="U11" s="568"/>
      <c r="V11" s="568"/>
      <c r="Y11" s="68"/>
    </row>
    <row r="12" spans="2:25" ht="15.75" customHeight="1" x14ac:dyDescent="0.25">
      <c r="C12" s="565" t="s">
        <v>327</v>
      </c>
      <c r="D12" s="566"/>
      <c r="E12" s="566"/>
      <c r="F12" s="566"/>
      <c r="G12" s="566"/>
      <c r="H12" s="566"/>
      <c r="I12" s="566"/>
      <c r="J12" s="566"/>
      <c r="K12" s="566"/>
      <c r="L12" s="567"/>
      <c r="M12" s="71"/>
      <c r="N12" s="72"/>
      <c r="R12" s="68"/>
      <c r="T12" s="568"/>
      <c r="U12" s="568"/>
      <c r="V12" s="568"/>
      <c r="Y12" s="68"/>
    </row>
    <row r="13" spans="2:25" ht="15.75" customHeight="1" x14ac:dyDescent="0.2">
      <c r="C13" s="569" t="s">
        <v>442</v>
      </c>
      <c r="D13" s="570"/>
      <c r="E13" s="570"/>
      <c r="F13" s="570"/>
      <c r="G13" s="570"/>
      <c r="H13" s="570"/>
      <c r="I13" s="570"/>
      <c r="J13" s="570"/>
      <c r="K13" s="570"/>
      <c r="L13" s="571"/>
      <c r="M13" s="71"/>
      <c r="N13" s="72"/>
      <c r="T13" s="568"/>
      <c r="U13" s="568"/>
      <c r="V13" s="568"/>
    </row>
    <row r="14" spans="2:25" s="7" customFormat="1" ht="15" customHeight="1" x14ac:dyDescent="0.2">
      <c r="C14" s="572" t="s">
        <v>680</v>
      </c>
      <c r="D14" s="573"/>
      <c r="E14" s="573"/>
      <c r="F14" s="573"/>
      <c r="G14" s="573"/>
      <c r="H14" s="573"/>
      <c r="I14" s="573"/>
      <c r="J14" s="573"/>
      <c r="K14" s="573"/>
      <c r="L14" s="574"/>
      <c r="M14" s="73"/>
      <c r="N14" s="74"/>
      <c r="O14" s="2"/>
      <c r="P14" s="2"/>
      <c r="Q14" s="2"/>
      <c r="R14" s="2"/>
      <c r="S14" s="6"/>
      <c r="T14" s="568"/>
      <c r="U14" s="568"/>
      <c r="V14" s="568"/>
      <c r="X14" s="2"/>
      <c r="Y14" s="2"/>
    </row>
    <row r="15" spans="2:25" s="7" customFormat="1" ht="15" customHeight="1" thickBot="1" x14ac:dyDescent="0.25">
      <c r="I15" s="75"/>
      <c r="K15" s="76"/>
      <c r="L15" s="76"/>
      <c r="M15" s="73"/>
      <c r="N15" s="74"/>
      <c r="O15" s="2"/>
      <c r="P15" s="2"/>
      <c r="Q15" s="2"/>
      <c r="R15" s="2"/>
      <c r="S15" s="6"/>
      <c r="T15" s="2"/>
      <c r="U15" s="60"/>
      <c r="X15" s="2"/>
      <c r="Y15" s="2"/>
    </row>
    <row r="16" spans="2:25" s="7" customFormat="1" ht="20.100000000000001" customHeight="1" thickBot="1" x14ac:dyDescent="0.3">
      <c r="C16" s="583" t="s">
        <v>281</v>
      </c>
      <c r="D16" s="583"/>
      <c r="E16" s="583"/>
      <c r="F16" s="584"/>
      <c r="G16" s="576">
        <v>0</v>
      </c>
      <c r="H16" s="577"/>
      <c r="I16" s="578"/>
      <c r="K16" s="76"/>
      <c r="L16" s="76"/>
      <c r="M16" s="73"/>
      <c r="N16" s="74"/>
      <c r="O16" s="2"/>
      <c r="P16" s="2"/>
      <c r="Q16" s="2"/>
      <c r="R16" s="2"/>
      <c r="S16" s="6"/>
      <c r="T16" s="2"/>
      <c r="U16" s="60"/>
      <c r="X16" s="2"/>
      <c r="Y16" s="2"/>
    </row>
    <row r="17" spans="3:26" s="7" customFormat="1" ht="15" customHeight="1" x14ac:dyDescent="0.2">
      <c r="I17" s="75"/>
      <c r="K17" s="76"/>
      <c r="L17" s="76"/>
      <c r="M17" s="73"/>
      <c r="N17" s="74"/>
      <c r="O17" s="2"/>
      <c r="P17" s="2"/>
      <c r="Q17" s="2"/>
      <c r="R17" s="2"/>
      <c r="S17" s="6"/>
      <c r="T17" s="2"/>
      <c r="U17" s="60"/>
      <c r="X17" s="2"/>
      <c r="Y17" s="2"/>
    </row>
    <row r="18" spans="3:26" ht="20.100000000000001" customHeight="1" x14ac:dyDescent="0.35">
      <c r="C18" s="188"/>
      <c r="F18" s="585" t="s">
        <v>416</v>
      </c>
      <c r="G18" s="585"/>
      <c r="H18" s="585"/>
      <c r="I18" s="585"/>
      <c r="J18" s="585"/>
      <c r="K18" s="585"/>
      <c r="M18" s="77"/>
      <c r="N18" s="78"/>
      <c r="O18" s="79"/>
      <c r="Q18" s="79"/>
      <c r="R18" s="79"/>
      <c r="S18" s="80"/>
      <c r="T18" s="79"/>
      <c r="U18" s="79"/>
      <c r="X18" s="79"/>
      <c r="Y18" s="79"/>
    </row>
    <row r="19" spans="3:26" s="7" customFormat="1" ht="20.100000000000001" customHeight="1" x14ac:dyDescent="0.25">
      <c r="C19" s="189"/>
      <c r="D19" s="2"/>
      <c r="E19" s="2"/>
      <c r="F19" s="81" t="s">
        <v>289</v>
      </c>
      <c r="G19" s="575" t="e">
        <f>#REF!</f>
        <v>#REF!</v>
      </c>
      <c r="H19" s="575"/>
      <c r="I19" s="575"/>
      <c r="J19" s="575"/>
      <c r="L19" s="76"/>
      <c r="M19" s="82"/>
      <c r="N19" s="83"/>
      <c r="O19" s="84"/>
      <c r="P19" s="85"/>
      <c r="Q19" s="75"/>
      <c r="R19" s="75"/>
      <c r="S19" s="76"/>
      <c r="T19" s="84"/>
      <c r="U19" s="86"/>
      <c r="W19" s="2"/>
      <c r="X19" s="84"/>
      <c r="Y19" s="75"/>
    </row>
    <row r="20" spans="3:26" ht="18" customHeight="1" x14ac:dyDescent="0.25">
      <c r="C20" s="188"/>
      <c r="F20" s="81" t="s">
        <v>286</v>
      </c>
      <c r="G20" s="575" t="e">
        <f>#REF!</f>
        <v>#REF!</v>
      </c>
      <c r="H20" s="575"/>
      <c r="I20" s="575"/>
      <c r="J20" s="575"/>
      <c r="K20" s="87"/>
      <c r="M20" s="77"/>
      <c r="N20" s="78"/>
      <c r="O20" s="79"/>
      <c r="P20" s="79"/>
      <c r="Q20" s="79"/>
      <c r="R20" s="79"/>
      <c r="S20" s="80"/>
      <c r="T20" s="79"/>
      <c r="U20" s="79"/>
      <c r="X20" s="79"/>
      <c r="Y20" s="79"/>
    </row>
    <row r="21" spans="3:26" ht="18" customHeight="1" x14ac:dyDescent="0.25">
      <c r="C21" s="188"/>
      <c r="F21" s="81" t="s">
        <v>287</v>
      </c>
      <c r="G21" s="575" t="e">
        <f>#REF!</f>
        <v>#REF!</v>
      </c>
      <c r="H21" s="575"/>
      <c r="I21" s="575"/>
      <c r="J21" s="575"/>
      <c r="K21" s="87"/>
      <c r="M21" s="77"/>
      <c r="N21" s="78"/>
      <c r="O21" s="79"/>
      <c r="P21" s="79"/>
      <c r="Q21" s="79"/>
      <c r="R21" s="79"/>
      <c r="S21" s="80"/>
      <c r="T21" s="79"/>
      <c r="U21" s="79"/>
      <c r="X21" s="79"/>
      <c r="Y21" s="79"/>
    </row>
    <row r="22" spans="3:26" ht="18" customHeight="1" thickBot="1" x14ac:dyDescent="0.3">
      <c r="F22" s="81" t="s">
        <v>288</v>
      </c>
      <c r="G22" s="575" t="e">
        <f>#REF!</f>
        <v>#REF!</v>
      </c>
      <c r="H22" s="575"/>
      <c r="I22" s="575"/>
      <c r="J22" s="575"/>
      <c r="K22" s="88"/>
      <c r="M22" s="77"/>
      <c r="N22" s="78"/>
      <c r="O22" s="79"/>
      <c r="P22" s="79"/>
      <c r="Q22" s="79"/>
      <c r="R22" s="79"/>
      <c r="S22" s="80"/>
      <c r="T22" s="581"/>
      <c r="U22" s="581"/>
      <c r="V22" s="581"/>
      <c r="X22" s="79"/>
      <c r="Y22" s="79"/>
    </row>
    <row r="23" spans="3:26" ht="18" customHeight="1" x14ac:dyDescent="0.25">
      <c r="C23" s="169" t="e">
        <f>C292</f>
        <v>#REF!</v>
      </c>
      <c r="F23" s="81" t="s">
        <v>429</v>
      </c>
      <c r="G23" s="575" t="e">
        <f>#REF!</f>
        <v>#REF!</v>
      </c>
      <c r="H23" s="575"/>
      <c r="I23" s="575"/>
      <c r="J23" s="575"/>
      <c r="M23" s="77"/>
      <c r="N23" s="78"/>
      <c r="O23" s="79"/>
      <c r="P23" s="79"/>
      <c r="Q23" s="79"/>
      <c r="R23" s="79"/>
      <c r="S23" s="80"/>
      <c r="T23" s="179"/>
      <c r="U23" s="179"/>
      <c r="V23" s="179"/>
      <c r="X23" s="79"/>
      <c r="Y23" s="79"/>
    </row>
    <row r="24" spans="3:26" ht="12" customHeight="1" thickBot="1" x14ac:dyDescent="0.4">
      <c r="C24" s="170"/>
      <c r="F24" s="582"/>
      <c r="G24" s="582"/>
      <c r="H24" s="582"/>
      <c r="I24" s="582"/>
      <c r="J24" s="582"/>
      <c r="K24" s="582"/>
      <c r="M24" s="77"/>
      <c r="N24" s="78"/>
      <c r="O24" s="79"/>
      <c r="Q24" s="79"/>
      <c r="R24" s="79"/>
      <c r="S24" s="80"/>
      <c r="T24" s="179"/>
      <c r="U24" s="179"/>
      <c r="V24" s="179"/>
      <c r="X24" s="79"/>
      <c r="Y24" s="79"/>
    </row>
    <row r="25" spans="3:26" ht="12" customHeight="1" x14ac:dyDescent="0.2">
      <c r="C25" s="89" t="s">
        <v>202</v>
      </c>
      <c r="D25" s="90" t="s">
        <v>203</v>
      </c>
      <c r="E25" s="91" t="s">
        <v>430</v>
      </c>
      <c r="F25" s="90" t="s">
        <v>203</v>
      </c>
      <c r="G25" s="90" t="s">
        <v>743</v>
      </c>
      <c r="H25" s="166" t="s">
        <v>532</v>
      </c>
      <c r="I25" s="92"/>
      <c r="J25" s="93"/>
      <c r="K25" s="90" t="s">
        <v>604</v>
      </c>
      <c r="L25" s="90"/>
      <c r="M25" s="94" t="s">
        <v>606</v>
      </c>
      <c r="N25" s="95"/>
      <c r="O25" s="96" t="s">
        <v>772</v>
      </c>
      <c r="P25" s="97" t="s">
        <v>606</v>
      </c>
      <c r="Q25" s="98"/>
      <c r="R25" s="98"/>
      <c r="T25" s="180"/>
      <c r="U25" s="181"/>
      <c r="V25" s="181"/>
      <c r="W25" s="103"/>
      <c r="X25" s="107"/>
      <c r="Y25" s="103"/>
      <c r="Z25" s="103"/>
    </row>
    <row r="26" spans="3:26" ht="12" customHeight="1" x14ac:dyDescent="0.2">
      <c r="C26" s="99" t="s">
        <v>644</v>
      </c>
      <c r="D26" s="100" t="s">
        <v>743</v>
      </c>
      <c r="E26" s="101" t="s">
        <v>567</v>
      </c>
      <c r="F26" s="100" t="s">
        <v>743</v>
      </c>
      <c r="G26" s="100" t="s">
        <v>344</v>
      </c>
      <c r="H26" s="167" t="s">
        <v>607</v>
      </c>
      <c r="I26" s="102" t="s">
        <v>803</v>
      </c>
      <c r="J26" s="103" t="s">
        <v>607</v>
      </c>
      <c r="K26" s="100" t="s">
        <v>608</v>
      </c>
      <c r="L26" s="100"/>
      <c r="M26" s="104" t="s">
        <v>775</v>
      </c>
      <c r="N26" s="95"/>
      <c r="O26" s="105" t="s">
        <v>773</v>
      </c>
      <c r="P26" s="106" t="s">
        <v>651</v>
      </c>
      <c r="Q26" s="98"/>
      <c r="R26" s="98"/>
      <c r="T26" s="181"/>
      <c r="U26" s="181"/>
      <c r="V26" s="181"/>
      <c r="W26" s="103"/>
      <c r="X26" s="103"/>
      <c r="Y26" s="103"/>
      <c r="Z26" s="103"/>
    </row>
    <row r="27" spans="3:26" ht="12" customHeight="1" thickBot="1" x14ac:dyDescent="0.25">
      <c r="C27" s="108" t="s">
        <v>801</v>
      </c>
      <c r="D27" s="109" t="s">
        <v>802</v>
      </c>
      <c r="E27" s="110" t="s">
        <v>251</v>
      </c>
      <c r="F27" s="109" t="s">
        <v>533</v>
      </c>
      <c r="G27" s="109" t="s">
        <v>345</v>
      </c>
      <c r="H27" s="168" t="s">
        <v>665</v>
      </c>
      <c r="I27" s="111" t="s">
        <v>804</v>
      </c>
      <c r="J27" s="112" t="s">
        <v>609</v>
      </c>
      <c r="K27" s="109" t="s">
        <v>610</v>
      </c>
      <c r="L27" s="109" t="s">
        <v>611</v>
      </c>
      <c r="M27" s="113" t="s">
        <v>800</v>
      </c>
      <c r="N27" s="95"/>
      <c r="O27" s="114" t="s">
        <v>774</v>
      </c>
      <c r="P27" s="115" t="s">
        <v>800</v>
      </c>
      <c r="Q27" s="98"/>
      <c r="R27" s="98"/>
      <c r="S27" s="9"/>
      <c r="T27" s="181"/>
      <c r="U27" s="181"/>
      <c r="V27" s="181"/>
      <c r="W27" s="103"/>
      <c r="X27" s="103"/>
      <c r="Y27" s="103"/>
      <c r="Z27" s="103"/>
    </row>
    <row r="28" spans="3:26" ht="15" customHeight="1" x14ac:dyDescent="0.2">
      <c r="C28" s="11"/>
      <c r="D28" s="12"/>
      <c r="E28" s="133"/>
      <c r="F28" s="12"/>
      <c r="G28" s="12"/>
      <c r="H28" s="116"/>
      <c r="I28" s="26"/>
      <c r="J28" s="27"/>
      <c r="K28" s="28"/>
      <c r="L28" s="29"/>
      <c r="M28" s="30"/>
      <c r="N28" s="117"/>
      <c r="O28" s="135"/>
      <c r="P28" s="136"/>
      <c r="Q28" s="98"/>
      <c r="R28" s="98"/>
      <c r="S28" s="3"/>
      <c r="T28" s="182"/>
      <c r="U28" s="182"/>
      <c r="V28" s="182"/>
      <c r="W28" s="174"/>
      <c r="X28" s="118"/>
      <c r="Y28" s="77"/>
      <c r="Z28" s="77"/>
    </row>
    <row r="29" spans="3:26" ht="15" customHeight="1" x14ac:dyDescent="0.2">
      <c r="C29" s="13" t="e">
        <f>D29*M29</f>
        <v>#REF!</v>
      </c>
      <c r="D29" s="14" t="e">
        <f>E29+SUMIF(#REF!,J29,#REF!)+SUMIF(#REF!,J29,#REF!)+SUMIF(#REF!,J29,#REF!)+SUMIF(#REF!,J29,#REF!)+SUMIF(#REF!,J29,#REF!)+SUMIF(#REF!,J29,#REF!)+SUMIF(#REF!,J29,#REF!)+SUMIF(#REF!,J29,#REF!)</f>
        <v>#REF!</v>
      </c>
      <c r="E29" s="134">
        <v>0</v>
      </c>
      <c r="F29" s="22" t="e">
        <f>#REF!</f>
        <v>#REF!</v>
      </c>
      <c r="G29" s="14" t="e">
        <f>D29-F29</f>
        <v>#REF!</v>
      </c>
      <c r="H29" s="140"/>
      <c r="I29" s="31" t="s">
        <v>618</v>
      </c>
      <c r="J29" s="32" t="s">
        <v>747</v>
      </c>
      <c r="K29" s="33">
        <v>3149</v>
      </c>
      <c r="L29" s="34" t="s">
        <v>501</v>
      </c>
      <c r="M29" s="22">
        <f>ROUND(P29*O29/100+P29,2)</f>
        <v>1</v>
      </c>
      <c r="N29" s="117"/>
      <c r="O29" s="137">
        <v>0</v>
      </c>
      <c r="P29" s="138">
        <v>1</v>
      </c>
      <c r="Q29" s="98"/>
      <c r="R29" s="98"/>
      <c r="S29" s="98">
        <f>E29*M29</f>
        <v>0</v>
      </c>
      <c r="T29" s="182"/>
      <c r="U29" s="182"/>
      <c r="V29" s="182"/>
      <c r="X29" s="118"/>
      <c r="Y29" s="77"/>
      <c r="Z29" s="98"/>
    </row>
    <row r="30" spans="3:26" ht="15" customHeight="1" x14ac:dyDescent="0.2">
      <c r="C30" s="13" t="e">
        <f t="shared" ref="C30:C55" si="0">D30*M30</f>
        <v>#REF!</v>
      </c>
      <c r="D30" s="14" t="e">
        <f>E30+SUMIF(#REF!,J30,#REF!)+SUMIF(#REF!,J30,#REF!)+SUMIF(#REF!,J30,#REF!)+SUMIF(#REF!,J30,#REF!)+SUMIF(#REF!,J30,#REF!)+SUMIF(#REF!,J30,#REF!)+SUMIF(#REF!,J30,#REF!)+SUMIF(#REF!,J30,#REF!)</f>
        <v>#REF!</v>
      </c>
      <c r="E30" s="134">
        <v>0</v>
      </c>
      <c r="F30" s="22" t="e">
        <f>#REF!</f>
        <v>#REF!</v>
      </c>
      <c r="G30" s="14" t="e">
        <f t="shared" ref="G30:G93" si="1">D30-F30</f>
        <v>#REF!</v>
      </c>
      <c r="H30" s="141"/>
      <c r="I30" s="35" t="s">
        <v>612</v>
      </c>
      <c r="J30" s="36" t="s">
        <v>499</v>
      </c>
      <c r="K30" s="37" t="s">
        <v>500</v>
      </c>
      <c r="L30" s="38" t="s">
        <v>501</v>
      </c>
      <c r="M30" s="22">
        <f>ROUND(P30*O30/100+P30,2)</f>
        <v>2</v>
      </c>
      <c r="N30" s="117"/>
      <c r="O30" s="137">
        <v>0</v>
      </c>
      <c r="P30" s="138">
        <v>2</v>
      </c>
      <c r="Q30" s="98"/>
      <c r="R30" s="98"/>
      <c r="S30" s="98">
        <f t="shared" ref="S30:S93" si="2">E30*M30</f>
        <v>0</v>
      </c>
      <c r="T30" s="182"/>
      <c r="U30" s="182"/>
      <c r="V30" s="182"/>
      <c r="X30" s="118"/>
      <c r="Y30" s="77"/>
      <c r="Z30" s="98"/>
    </row>
    <row r="31" spans="3:26" ht="15" customHeight="1" x14ac:dyDescent="0.2">
      <c r="C31" s="13" t="e">
        <f t="shared" si="0"/>
        <v>#REF!</v>
      </c>
      <c r="D31" s="14" t="e">
        <f>E31+SUMIF(#REF!,J31,#REF!)+SUMIF(#REF!,J31,#REF!)+SUMIF(#REF!,J31,#REF!)+SUMIF(#REF!,J31,#REF!)+SUMIF(#REF!,J31,#REF!)+SUMIF(#REF!,J31,#REF!)+SUMIF(#REF!,J31,#REF!)+SUMIF(#REF!,J31,#REF!)</f>
        <v>#REF!</v>
      </c>
      <c r="E31" s="134">
        <v>0</v>
      </c>
      <c r="F31" s="22" t="e">
        <f>#REF!</f>
        <v>#REF!</v>
      </c>
      <c r="G31" s="14" t="e">
        <f t="shared" si="1"/>
        <v>#REF!</v>
      </c>
      <c r="H31" s="141"/>
      <c r="I31" s="35" t="s">
        <v>502</v>
      </c>
      <c r="J31" s="36" t="s">
        <v>824</v>
      </c>
      <c r="K31" s="37" t="s">
        <v>825</v>
      </c>
      <c r="L31" s="38" t="s">
        <v>501</v>
      </c>
      <c r="M31" s="22">
        <f t="shared" ref="M31:M98" si="3">ROUND(P31*O31/100+P31,2)</f>
        <v>3</v>
      </c>
      <c r="N31" s="117"/>
      <c r="O31" s="137">
        <v>0</v>
      </c>
      <c r="P31" s="138">
        <v>3</v>
      </c>
      <c r="Q31" s="98"/>
      <c r="R31" s="98"/>
      <c r="S31" s="98">
        <f t="shared" si="2"/>
        <v>0</v>
      </c>
      <c r="T31" s="182"/>
      <c r="U31" s="182"/>
      <c r="V31" s="182"/>
      <c r="X31" s="118"/>
      <c r="Y31" s="77"/>
      <c r="Z31" s="98"/>
    </row>
    <row r="32" spans="3:26" ht="15" customHeight="1" x14ac:dyDescent="0.2">
      <c r="C32" s="13" t="e">
        <f t="shared" si="0"/>
        <v>#REF!</v>
      </c>
      <c r="D32" s="14" t="e">
        <f>E32+SUMIF(#REF!,J32,#REF!)+SUMIF(#REF!,J32,#REF!)+SUMIF(#REF!,J32,#REF!)+SUMIF(#REF!,J32,#REF!)+SUMIF(#REF!,J32,#REF!)+SUMIF(#REF!,J32,#REF!)+SUMIF(#REF!,J32,#REF!)+SUMIF(#REF!,J32,#REF!)</f>
        <v>#REF!</v>
      </c>
      <c r="E32" s="134">
        <v>0</v>
      </c>
      <c r="F32" s="22" t="e">
        <f>#REF!</f>
        <v>#REF!</v>
      </c>
      <c r="G32" s="14" t="e">
        <f t="shared" si="1"/>
        <v>#REF!</v>
      </c>
      <c r="H32" s="141"/>
      <c r="I32" s="35" t="s">
        <v>827</v>
      </c>
      <c r="J32" s="36" t="s">
        <v>732</v>
      </c>
      <c r="K32" s="37">
        <v>3011</v>
      </c>
      <c r="L32" s="38" t="s">
        <v>501</v>
      </c>
      <c r="M32" s="22">
        <f t="shared" si="3"/>
        <v>4</v>
      </c>
      <c r="N32" s="117"/>
      <c r="O32" s="137">
        <v>0</v>
      </c>
      <c r="P32" s="138">
        <v>4</v>
      </c>
      <c r="Q32" s="98"/>
      <c r="R32" s="98"/>
      <c r="S32" s="98">
        <f t="shared" si="2"/>
        <v>0</v>
      </c>
      <c r="T32" s="182"/>
      <c r="U32" s="182"/>
      <c r="V32" s="182"/>
      <c r="X32" s="118"/>
      <c r="Y32" s="77"/>
      <c r="Z32" s="98"/>
    </row>
    <row r="33" spans="3:26" ht="15" customHeight="1" x14ac:dyDescent="0.2">
      <c r="C33" s="13" t="e">
        <f t="shared" si="0"/>
        <v>#REF!</v>
      </c>
      <c r="D33" s="14" t="e">
        <f>E33+SUMIF(#REF!,J33,#REF!)+SUMIF(#REF!,J33,#REF!)+SUMIF(#REF!,J33,#REF!)+SUMIF(#REF!,J33,#REF!)+SUMIF(#REF!,J33,#REF!)+SUMIF(#REF!,J33,#REF!)+SUMIF(#REF!,J33,#REF!)+SUMIF(#REF!,J33,#REF!)</f>
        <v>#REF!</v>
      </c>
      <c r="E33" s="134">
        <v>0</v>
      </c>
      <c r="F33" s="22" t="e">
        <f>#REF!</f>
        <v>#REF!</v>
      </c>
      <c r="G33" s="14" t="e">
        <f t="shared" si="1"/>
        <v>#REF!</v>
      </c>
      <c r="H33" s="141"/>
      <c r="I33" s="35" t="s">
        <v>826</v>
      </c>
      <c r="J33" s="36" t="s">
        <v>603</v>
      </c>
      <c r="K33" s="37">
        <v>3012</v>
      </c>
      <c r="L33" s="38" t="s">
        <v>501</v>
      </c>
      <c r="M33" s="22">
        <f t="shared" si="3"/>
        <v>5</v>
      </c>
      <c r="N33" s="117"/>
      <c r="O33" s="137">
        <v>0</v>
      </c>
      <c r="P33" s="138">
        <v>5</v>
      </c>
      <c r="Q33" s="98"/>
      <c r="R33" s="98"/>
      <c r="S33" s="98">
        <f t="shared" si="2"/>
        <v>0</v>
      </c>
      <c r="T33" s="182"/>
      <c r="U33" s="182"/>
      <c r="V33" s="182"/>
      <c r="X33" s="118"/>
      <c r="Y33" s="77"/>
      <c r="Z33" s="98"/>
    </row>
    <row r="34" spans="3:26" ht="15" customHeight="1" x14ac:dyDescent="0.2">
      <c r="C34" s="13" t="e">
        <f t="shared" si="0"/>
        <v>#REF!</v>
      </c>
      <c r="D34" s="14" t="e">
        <f>E34+SUMIF(#REF!,J34,#REF!)+SUMIF(#REF!,J34,#REF!)+SUMIF(#REF!,J34,#REF!)+SUMIF(#REF!,J34,#REF!)+SUMIF(#REF!,J34,#REF!)+SUMIF(#REF!,J34,#REF!)+SUMIF(#REF!,J34,#REF!)+SUMIF(#REF!,J34,#REF!)</f>
        <v>#REF!</v>
      </c>
      <c r="E34" s="134">
        <v>0</v>
      </c>
      <c r="F34" s="22" t="e">
        <f>#REF!</f>
        <v>#REF!</v>
      </c>
      <c r="G34" s="14" t="e">
        <f t="shared" si="1"/>
        <v>#REF!</v>
      </c>
      <c r="H34" s="141"/>
      <c r="I34" s="35" t="s">
        <v>740</v>
      </c>
      <c r="J34" s="36" t="s">
        <v>414</v>
      </c>
      <c r="K34" s="37">
        <v>3052</v>
      </c>
      <c r="L34" s="38" t="s">
        <v>828</v>
      </c>
      <c r="M34" s="22">
        <f t="shared" si="3"/>
        <v>6</v>
      </c>
      <c r="N34" s="117"/>
      <c r="O34" s="137">
        <v>0</v>
      </c>
      <c r="P34" s="138">
        <v>6</v>
      </c>
      <c r="Q34" s="98"/>
      <c r="R34" s="98"/>
      <c r="S34" s="98">
        <f t="shared" si="2"/>
        <v>0</v>
      </c>
      <c r="T34" s="182"/>
      <c r="U34" s="182"/>
      <c r="V34" s="182"/>
      <c r="X34" s="118"/>
      <c r="Y34" s="77"/>
      <c r="Z34" s="98"/>
    </row>
    <row r="35" spans="3:26" ht="15" customHeight="1" x14ac:dyDescent="0.2">
      <c r="C35" s="13" t="e">
        <f>D35*M35</f>
        <v>#REF!</v>
      </c>
      <c r="D35" s="14" t="e">
        <f>E35+SUMIF(#REF!,J35,#REF!)+SUMIF(#REF!,J35,#REF!)+SUMIF(#REF!,J35,#REF!)+SUMIF(#REF!,J35,#REF!)+SUMIF(#REF!,J35,#REF!)+SUMIF(#REF!,J35,#REF!)+SUMIF(#REF!,J35,#REF!)+SUMIF(#REF!,J35,#REF!)</f>
        <v>#REF!</v>
      </c>
      <c r="E35" s="134">
        <v>0</v>
      </c>
      <c r="F35" s="22" t="e">
        <f>#REF!</f>
        <v>#REF!</v>
      </c>
      <c r="G35" s="14" t="e">
        <f>D35-F35</f>
        <v>#REF!</v>
      </c>
      <c r="H35" s="141"/>
      <c r="I35" s="35" t="s">
        <v>415</v>
      </c>
      <c r="J35" s="36" t="s">
        <v>682</v>
      </c>
      <c r="K35" s="37">
        <v>3052</v>
      </c>
      <c r="L35" s="38" t="s">
        <v>828</v>
      </c>
      <c r="M35" s="22">
        <f t="shared" si="3"/>
        <v>7</v>
      </c>
      <c r="N35" s="117"/>
      <c r="O35" s="137">
        <v>0</v>
      </c>
      <c r="P35" s="138">
        <v>7</v>
      </c>
      <c r="Q35" s="98"/>
      <c r="R35" s="98"/>
      <c r="S35" s="98">
        <f>E35*M35</f>
        <v>0</v>
      </c>
      <c r="T35" s="182"/>
      <c r="U35" s="182"/>
      <c r="V35" s="182"/>
      <c r="X35" s="118"/>
      <c r="Y35" s="77"/>
      <c r="Z35" s="98"/>
    </row>
    <row r="36" spans="3:26" ht="15" customHeight="1" x14ac:dyDescent="0.2">
      <c r="C36" s="13" t="e">
        <f t="shared" si="0"/>
        <v>#REF!</v>
      </c>
      <c r="D36" s="14" t="e">
        <f>E36+SUMIF(#REF!,J36,#REF!)+SUMIF(#REF!,J36,#REF!)+SUMIF(#REF!,J36,#REF!)+SUMIF(#REF!,J36,#REF!)+SUMIF(#REF!,J36,#REF!)+SUMIF(#REF!,J36,#REF!)+SUMIF(#REF!,J36,#REF!)+SUMIF(#REF!,J36,#REF!)</f>
        <v>#REF!</v>
      </c>
      <c r="E36" s="134">
        <v>0</v>
      </c>
      <c r="F36" s="22" t="e">
        <f>#REF!</f>
        <v>#REF!</v>
      </c>
      <c r="G36" s="14" t="e">
        <f t="shared" si="1"/>
        <v>#REF!</v>
      </c>
      <c r="H36" s="141"/>
      <c r="I36" s="35" t="s">
        <v>616</v>
      </c>
      <c r="J36" s="36" t="s">
        <v>588</v>
      </c>
      <c r="K36" s="37">
        <v>3064</v>
      </c>
      <c r="L36" s="38" t="s">
        <v>828</v>
      </c>
      <c r="M36" s="22">
        <f t="shared" si="3"/>
        <v>8</v>
      </c>
      <c r="N36" s="117"/>
      <c r="O36" s="137">
        <v>0</v>
      </c>
      <c r="P36" s="138">
        <v>8</v>
      </c>
      <c r="Q36" s="98"/>
      <c r="R36" s="98"/>
      <c r="S36" s="98">
        <f t="shared" si="2"/>
        <v>0</v>
      </c>
      <c r="T36" s="182"/>
      <c r="U36" s="182"/>
      <c r="V36" s="182"/>
      <c r="X36" s="118"/>
      <c r="Y36" s="77"/>
      <c r="Z36" s="98"/>
    </row>
    <row r="37" spans="3:26" ht="15" customHeight="1" x14ac:dyDescent="0.2">
      <c r="C37" s="13" t="e">
        <f t="shared" si="0"/>
        <v>#REF!</v>
      </c>
      <c r="D37" s="14" t="e">
        <f>E37+SUMIF(#REF!,J37,#REF!)+SUMIF(#REF!,J37,#REF!)+SUMIF(#REF!,J37,#REF!)+SUMIF(#REF!,J37,#REF!)+SUMIF(#REF!,J37,#REF!)+SUMIF(#REF!,J37,#REF!)+SUMIF(#REF!,J37,#REF!)+SUMIF(#REF!,J37,#REF!)</f>
        <v>#REF!</v>
      </c>
      <c r="E37" s="134">
        <v>0</v>
      </c>
      <c r="F37" s="22" t="e">
        <f>#REF!</f>
        <v>#REF!</v>
      </c>
      <c r="G37" s="14" t="e">
        <f t="shared" si="1"/>
        <v>#REF!</v>
      </c>
      <c r="H37" s="141"/>
      <c r="I37" s="35" t="s">
        <v>683</v>
      </c>
      <c r="J37" s="36" t="s">
        <v>589</v>
      </c>
      <c r="K37" s="37">
        <v>3064</v>
      </c>
      <c r="L37" s="38" t="s">
        <v>828</v>
      </c>
      <c r="M37" s="22">
        <f t="shared" si="3"/>
        <v>9</v>
      </c>
      <c r="N37" s="117"/>
      <c r="O37" s="137">
        <v>0</v>
      </c>
      <c r="P37" s="138">
        <v>9</v>
      </c>
      <c r="Q37" s="98"/>
      <c r="R37" s="98"/>
      <c r="S37" s="98">
        <f t="shared" si="2"/>
        <v>0</v>
      </c>
      <c r="T37" s="182"/>
      <c r="U37" s="182"/>
      <c r="V37" s="182"/>
      <c r="X37" s="118"/>
      <c r="Y37" s="77"/>
      <c r="Z37" s="98"/>
    </row>
    <row r="38" spans="3:26" ht="15" customHeight="1" x14ac:dyDescent="0.2">
      <c r="C38" s="13" t="e">
        <f t="shared" si="0"/>
        <v>#REF!</v>
      </c>
      <c r="D38" s="14" t="e">
        <f>E38+SUMIF(#REF!,J38,#REF!)+SUMIF(#REF!,J38,#REF!)+SUMIF(#REF!,J38,#REF!)+SUMIF(#REF!,J38,#REF!)+SUMIF(#REF!,J38,#REF!)+SUMIF(#REF!,J38,#REF!)+SUMIF(#REF!,J38,#REF!)+SUMIF(#REF!,J38,#REF!)</f>
        <v>#REF!</v>
      </c>
      <c r="E38" s="134">
        <v>0</v>
      </c>
      <c r="F38" s="22" t="e">
        <f>#REF!</f>
        <v>#REF!</v>
      </c>
      <c r="G38" s="14" t="e">
        <f t="shared" si="1"/>
        <v>#REF!</v>
      </c>
      <c r="H38" s="141"/>
      <c r="I38" s="35" t="s">
        <v>684</v>
      </c>
      <c r="J38" s="36" t="s">
        <v>590</v>
      </c>
      <c r="K38" s="37">
        <v>3064</v>
      </c>
      <c r="L38" s="38" t="s">
        <v>828</v>
      </c>
      <c r="M38" s="22">
        <f t="shared" si="3"/>
        <v>10</v>
      </c>
      <c r="N38" s="117"/>
      <c r="O38" s="137">
        <v>0</v>
      </c>
      <c r="P38" s="138">
        <v>10</v>
      </c>
      <c r="Q38" s="98"/>
      <c r="R38" s="98"/>
      <c r="S38" s="98">
        <f t="shared" si="2"/>
        <v>0</v>
      </c>
      <c r="T38" s="182"/>
      <c r="U38" s="182"/>
      <c r="V38" s="182"/>
      <c r="X38" s="118"/>
      <c r="Y38" s="77"/>
      <c r="Z38" s="98"/>
    </row>
    <row r="39" spans="3:26" ht="15" customHeight="1" x14ac:dyDescent="0.2">
      <c r="C39" s="13" t="e">
        <f t="shared" si="0"/>
        <v>#REF!</v>
      </c>
      <c r="D39" s="14" t="e">
        <f>E39+SUMIF(#REF!,J39,#REF!)+SUMIF(#REF!,J39,#REF!)+SUMIF(#REF!,J39,#REF!)+SUMIF(#REF!,J39,#REF!)+SUMIF(#REF!,J39,#REF!)+SUMIF(#REF!,J39,#REF!)+SUMIF(#REF!,J39,#REF!)+SUMIF(#REF!,J39,#REF!)</f>
        <v>#REF!</v>
      </c>
      <c r="E39" s="134">
        <v>0</v>
      </c>
      <c r="F39" s="22" t="e">
        <f>#REF!</f>
        <v>#REF!</v>
      </c>
      <c r="G39" s="14" t="e">
        <f t="shared" si="1"/>
        <v>#REF!</v>
      </c>
      <c r="H39" s="141"/>
      <c r="I39" s="35" t="s">
        <v>685</v>
      </c>
      <c r="J39" s="36" t="s">
        <v>591</v>
      </c>
      <c r="K39" s="37">
        <v>3064</v>
      </c>
      <c r="L39" s="38" t="s">
        <v>828</v>
      </c>
      <c r="M39" s="22">
        <f t="shared" si="3"/>
        <v>11</v>
      </c>
      <c r="N39" s="117"/>
      <c r="O39" s="137">
        <v>0</v>
      </c>
      <c r="P39" s="138">
        <v>11</v>
      </c>
      <c r="Q39" s="98"/>
      <c r="R39" s="98"/>
      <c r="S39" s="98">
        <f t="shared" si="2"/>
        <v>0</v>
      </c>
      <c r="T39" s="182"/>
      <c r="U39" s="182"/>
      <c r="V39" s="182"/>
      <c r="X39" s="118"/>
      <c r="Y39" s="77"/>
      <c r="Z39" s="98"/>
    </row>
    <row r="40" spans="3:26" ht="9.75" customHeight="1" x14ac:dyDescent="0.2">
      <c r="C40" s="13"/>
      <c r="D40" s="14"/>
      <c r="E40" s="134"/>
      <c r="F40" s="22"/>
      <c r="G40" s="14"/>
      <c r="H40" s="141"/>
      <c r="I40" s="35"/>
      <c r="J40" s="36"/>
      <c r="K40" s="37"/>
      <c r="L40" s="38"/>
      <c r="M40" s="22"/>
      <c r="N40" s="117"/>
      <c r="O40" s="137"/>
      <c r="P40" s="138">
        <v>12</v>
      </c>
      <c r="Q40" s="98"/>
      <c r="R40" s="98"/>
      <c r="S40" s="98"/>
      <c r="T40" s="182"/>
      <c r="U40" s="182"/>
      <c r="V40" s="182"/>
      <c r="X40" s="118"/>
      <c r="Y40" s="77"/>
      <c r="Z40" s="98"/>
    </row>
    <row r="41" spans="3:26" ht="15" customHeight="1" x14ac:dyDescent="0.2">
      <c r="C41" s="13" t="e">
        <f>D41*M41</f>
        <v>#REF!</v>
      </c>
      <c r="D41" s="14" t="e">
        <f>E41+SUMIF(#REF!,J41,#REF!)+SUMIF(#REF!,J41,#REF!)+SUMIF(#REF!,J41,#REF!)+SUMIF(#REF!,J41,#REF!)+SUMIF(#REF!,J41,#REF!)+SUMIF(#REF!,J41,#REF!)+SUMIF(#REF!,J41,#REF!)+SUMIF(#REF!,J41,#REF!)</f>
        <v>#REF!</v>
      </c>
      <c r="E41" s="134">
        <v>0</v>
      </c>
      <c r="F41" s="22" t="e">
        <f>#REF!</f>
        <v>#REF!</v>
      </c>
      <c r="G41" s="14" t="e">
        <f>D41-F41</f>
        <v>#REF!</v>
      </c>
      <c r="H41" s="141"/>
      <c r="I41" s="35" t="s">
        <v>299</v>
      </c>
      <c r="J41" s="36" t="s">
        <v>750</v>
      </c>
      <c r="K41" s="37">
        <v>3171</v>
      </c>
      <c r="L41" s="38" t="s">
        <v>501</v>
      </c>
      <c r="M41" s="22">
        <f t="shared" si="3"/>
        <v>13</v>
      </c>
      <c r="N41" s="117"/>
      <c r="O41" s="137">
        <v>0</v>
      </c>
      <c r="P41" s="138">
        <v>13</v>
      </c>
      <c r="Q41" s="98"/>
      <c r="R41" s="98"/>
      <c r="S41" s="98">
        <f t="shared" si="2"/>
        <v>0</v>
      </c>
      <c r="T41" s="182"/>
      <c r="U41" s="182"/>
      <c r="V41" s="182"/>
      <c r="X41" s="118"/>
      <c r="Y41" s="77"/>
      <c r="Z41" s="98"/>
    </row>
    <row r="42" spans="3:26" ht="15" customHeight="1" x14ac:dyDescent="0.2">
      <c r="C42" s="13" t="e">
        <f>D42*M42</f>
        <v>#REF!</v>
      </c>
      <c r="D42" s="14" t="e">
        <f>E42+SUMIF(#REF!,J42,#REF!)+SUMIF(#REF!,J42,#REF!)+SUMIF(#REF!,J42,#REF!)+SUMIF(#REF!,J42,#REF!)+SUMIF(#REF!,J42,#REF!)+SUMIF(#REF!,J42,#REF!)+SUMIF(#REF!,J42,#REF!)+SUMIF(#REF!,J42,#REF!)</f>
        <v>#REF!</v>
      </c>
      <c r="E42" s="134">
        <v>0</v>
      </c>
      <c r="F42" s="22" t="e">
        <f>#REF!</f>
        <v>#REF!</v>
      </c>
      <c r="G42" s="14" t="e">
        <f>D42-F42</f>
        <v>#REF!</v>
      </c>
      <c r="H42" s="141"/>
      <c r="I42" s="35" t="s">
        <v>617</v>
      </c>
      <c r="J42" s="36" t="s">
        <v>503</v>
      </c>
      <c r="K42" s="37">
        <v>3171</v>
      </c>
      <c r="L42" s="38" t="s">
        <v>501</v>
      </c>
      <c r="M42" s="22">
        <f t="shared" si="3"/>
        <v>14</v>
      </c>
      <c r="N42" s="117"/>
      <c r="O42" s="137">
        <v>0</v>
      </c>
      <c r="P42" s="138">
        <v>14</v>
      </c>
      <c r="Q42" s="98"/>
      <c r="R42" s="98"/>
      <c r="S42" s="98">
        <f t="shared" si="2"/>
        <v>0</v>
      </c>
      <c r="T42" s="182"/>
      <c r="U42" s="182"/>
      <c r="V42" s="182"/>
      <c r="X42" s="118"/>
      <c r="Y42" s="77"/>
      <c r="Z42" s="98"/>
    </row>
    <row r="43" spans="3:26" ht="15" customHeight="1" x14ac:dyDescent="0.2">
      <c r="C43" s="13" t="e">
        <f t="shared" si="0"/>
        <v>#REF!</v>
      </c>
      <c r="D43" s="14" t="e">
        <f>E43+SUMIF(#REF!,J43,#REF!)+SUMIF(#REF!,J43,#REF!)+SUMIF(#REF!,J43,#REF!)+SUMIF(#REF!,J43,#REF!)+SUMIF(#REF!,J43,#REF!)+SUMIF(#REF!,J43,#REF!)+SUMIF(#REF!,J43,#REF!)+SUMIF(#REF!,J43,#REF!)</f>
        <v>#REF!</v>
      </c>
      <c r="E43" s="134">
        <v>0</v>
      </c>
      <c r="F43" s="22" t="e">
        <f>#REF!</f>
        <v>#REF!</v>
      </c>
      <c r="G43" s="14" t="e">
        <f t="shared" si="1"/>
        <v>#REF!</v>
      </c>
      <c r="H43" s="141"/>
      <c r="I43" s="35" t="s">
        <v>686</v>
      </c>
      <c r="J43" s="36" t="s">
        <v>658</v>
      </c>
      <c r="K43" s="37"/>
      <c r="L43" s="38" t="s">
        <v>687</v>
      </c>
      <c r="M43" s="22">
        <f t="shared" si="3"/>
        <v>15</v>
      </c>
      <c r="N43" s="117"/>
      <c r="O43" s="137">
        <v>0</v>
      </c>
      <c r="P43" s="138">
        <v>15</v>
      </c>
      <c r="Q43" s="98"/>
      <c r="R43" s="98"/>
      <c r="S43" s="98">
        <f t="shared" si="2"/>
        <v>0</v>
      </c>
      <c r="T43" s="182"/>
      <c r="U43" s="182"/>
      <c r="V43" s="182"/>
      <c r="X43" s="118"/>
      <c r="Y43" s="77"/>
      <c r="Z43" s="98"/>
    </row>
    <row r="44" spans="3:26" ht="15" customHeight="1" x14ac:dyDescent="0.2">
      <c r="C44" s="13" t="e">
        <f t="shared" si="0"/>
        <v>#REF!</v>
      </c>
      <c r="D44" s="14" t="e">
        <f>E44+SUMIF(#REF!,J44,#REF!)+SUMIF(#REF!,J44,#REF!)+SUMIF(#REF!,J44,#REF!)+SUMIF(#REF!,J44,#REF!)+SUMIF(#REF!,J44,#REF!)+SUMIF(#REF!,J44,#REF!)+SUMIF(#REF!,J44,#REF!)+SUMIF(#REF!,J44,#REF!)</f>
        <v>#REF!</v>
      </c>
      <c r="E44" s="134">
        <v>0</v>
      </c>
      <c r="F44" s="22" t="e">
        <f>#REF!</f>
        <v>#REF!</v>
      </c>
      <c r="G44" s="14" t="e">
        <f t="shared" si="1"/>
        <v>#REF!</v>
      </c>
      <c r="H44" s="141"/>
      <c r="I44" s="35" t="s">
        <v>783</v>
      </c>
      <c r="J44" s="36" t="s">
        <v>422</v>
      </c>
      <c r="K44" s="37">
        <v>3082</v>
      </c>
      <c r="L44" s="38" t="s">
        <v>501</v>
      </c>
      <c r="M44" s="22">
        <f t="shared" si="3"/>
        <v>16</v>
      </c>
      <c r="N44" s="117"/>
      <c r="O44" s="137">
        <v>0</v>
      </c>
      <c r="P44" s="138">
        <v>16</v>
      </c>
      <c r="Q44" s="98"/>
      <c r="R44" s="98"/>
      <c r="S44" s="98">
        <f t="shared" si="2"/>
        <v>0</v>
      </c>
      <c r="T44" s="182"/>
      <c r="U44" s="182"/>
      <c r="V44" s="182"/>
      <c r="X44" s="118"/>
      <c r="Y44" s="77"/>
      <c r="Z44" s="98"/>
    </row>
    <row r="45" spans="3:26" ht="15" customHeight="1" x14ac:dyDescent="0.2">
      <c r="C45" s="13" t="e">
        <f t="shared" si="0"/>
        <v>#REF!</v>
      </c>
      <c r="D45" s="14" t="e">
        <f>E45+SUMIF(#REF!,J45,#REF!)+SUMIF(#REF!,J45,#REF!)+SUMIF(#REF!,J45,#REF!)+SUMIF(#REF!,J45,#REF!)+SUMIF(#REF!,J45,#REF!)+SUMIF(#REF!,J45,#REF!)+SUMIF(#REF!,J45,#REF!)+SUMIF(#REF!,J45,#REF!)</f>
        <v>#REF!</v>
      </c>
      <c r="E45" s="134">
        <v>0</v>
      </c>
      <c r="F45" s="22" t="e">
        <f>#REF!</f>
        <v>#REF!</v>
      </c>
      <c r="G45" s="14" t="e">
        <f t="shared" si="1"/>
        <v>#REF!</v>
      </c>
      <c r="H45" s="141"/>
      <c r="I45" s="35" t="s">
        <v>690</v>
      </c>
      <c r="J45" s="36" t="s">
        <v>424</v>
      </c>
      <c r="K45" s="37" t="s">
        <v>691</v>
      </c>
      <c r="L45" s="38" t="s">
        <v>501</v>
      </c>
      <c r="M45" s="22">
        <f t="shared" si="3"/>
        <v>17</v>
      </c>
      <c r="N45" s="117"/>
      <c r="O45" s="137">
        <v>0</v>
      </c>
      <c r="P45" s="138">
        <v>17</v>
      </c>
      <c r="Q45" s="98"/>
      <c r="R45" s="98"/>
      <c r="S45" s="98">
        <f t="shared" si="2"/>
        <v>0</v>
      </c>
      <c r="T45" s="182"/>
      <c r="U45" s="182"/>
      <c r="V45" s="182"/>
      <c r="X45" s="118"/>
      <c r="Y45" s="77"/>
      <c r="Z45" s="98"/>
    </row>
    <row r="46" spans="3:26" ht="15" customHeight="1" x14ac:dyDescent="0.2">
      <c r="C46" s="13" t="e">
        <f t="shared" si="0"/>
        <v>#REF!</v>
      </c>
      <c r="D46" s="14" t="e">
        <f>E46+SUMIF(#REF!,J46,#REF!)+SUMIF(#REF!,J46,#REF!)+SUMIF(#REF!,J46,#REF!)+SUMIF(#REF!,J46,#REF!)+SUMIF(#REF!,J46,#REF!)+SUMIF(#REF!,J46,#REF!)+SUMIF(#REF!,J46,#REF!)+SUMIF(#REF!,J46,#REF!)</f>
        <v>#REF!</v>
      </c>
      <c r="E46" s="134">
        <v>0</v>
      </c>
      <c r="F46" s="22" t="e">
        <f>#REF!</f>
        <v>#REF!</v>
      </c>
      <c r="G46" s="14" t="e">
        <f t="shared" si="1"/>
        <v>#REF!</v>
      </c>
      <c r="H46" s="141"/>
      <c r="I46" s="35" t="s">
        <v>688</v>
      </c>
      <c r="J46" s="36" t="s">
        <v>425</v>
      </c>
      <c r="K46" s="37" t="s">
        <v>689</v>
      </c>
      <c r="L46" s="38" t="s">
        <v>501</v>
      </c>
      <c r="M46" s="22">
        <f t="shared" si="3"/>
        <v>18</v>
      </c>
      <c r="N46" s="117"/>
      <c r="O46" s="137">
        <v>0</v>
      </c>
      <c r="P46" s="138">
        <v>18</v>
      </c>
      <c r="Q46" s="98"/>
      <c r="R46" s="98"/>
      <c r="S46" s="98">
        <f t="shared" si="2"/>
        <v>0</v>
      </c>
      <c r="T46" s="182"/>
      <c r="U46" s="182"/>
      <c r="V46" s="182"/>
      <c r="X46" s="118"/>
      <c r="Y46" s="77"/>
      <c r="Z46" s="98"/>
    </row>
    <row r="47" spans="3:26" ht="15" customHeight="1" x14ac:dyDescent="0.2">
      <c r="C47" s="13" t="e">
        <f t="shared" si="0"/>
        <v>#REF!</v>
      </c>
      <c r="D47" s="14" t="e">
        <f>E47+SUMIF(#REF!,J47,#REF!)+SUMIF(#REF!,J47,#REF!)+SUMIF(#REF!,J47,#REF!)+SUMIF(#REF!,J47,#REF!)+SUMIF(#REF!,J47,#REF!)+SUMIF(#REF!,J47,#REF!)+SUMIF(#REF!,J47,#REF!)+SUMIF(#REF!,J47,#REF!)</f>
        <v>#REF!</v>
      </c>
      <c r="E47" s="134">
        <v>0</v>
      </c>
      <c r="F47" s="22" t="e">
        <f>#REF!</f>
        <v>#REF!</v>
      </c>
      <c r="G47" s="14" t="e">
        <f t="shared" si="1"/>
        <v>#REF!</v>
      </c>
      <c r="H47" s="141"/>
      <c r="I47" s="35" t="s">
        <v>692</v>
      </c>
      <c r="J47" s="36" t="s">
        <v>647</v>
      </c>
      <c r="K47" s="37" t="s">
        <v>693</v>
      </c>
      <c r="L47" s="38" t="s">
        <v>501</v>
      </c>
      <c r="M47" s="22">
        <f t="shared" si="3"/>
        <v>19</v>
      </c>
      <c r="N47" s="117"/>
      <c r="O47" s="137">
        <v>0</v>
      </c>
      <c r="P47" s="138">
        <v>19</v>
      </c>
      <c r="Q47" s="98"/>
      <c r="R47" s="98"/>
      <c r="S47" s="98">
        <f t="shared" si="2"/>
        <v>0</v>
      </c>
      <c r="T47" s="182"/>
      <c r="U47" s="182"/>
      <c r="V47" s="182"/>
      <c r="X47" s="118"/>
      <c r="Y47" s="77"/>
      <c r="Z47" s="98"/>
    </row>
    <row r="48" spans="3:26" ht="15" customHeight="1" x14ac:dyDescent="0.2">
      <c r="C48" s="13" t="e">
        <f t="shared" si="0"/>
        <v>#REF!</v>
      </c>
      <c r="D48" s="14" t="e">
        <f>E48+SUMIF(#REF!,J48,#REF!)+SUMIF(#REF!,J48,#REF!)+SUMIF(#REF!,J48,#REF!)+SUMIF(#REF!,J48,#REF!)+SUMIF(#REF!,J48,#REF!)+SUMIF(#REF!,J48,#REF!)+SUMIF(#REF!,J48,#REF!)+SUMIF(#REF!,J48,#REF!)</f>
        <v>#REF!</v>
      </c>
      <c r="E48" s="134">
        <v>0</v>
      </c>
      <c r="F48" s="22" t="e">
        <f>#REF!</f>
        <v>#REF!</v>
      </c>
      <c r="G48" s="14" t="e">
        <f t="shared" si="1"/>
        <v>#REF!</v>
      </c>
      <c r="H48" s="141"/>
      <c r="I48" s="35" t="s">
        <v>725</v>
      </c>
      <c r="J48" s="36" t="s">
        <v>726</v>
      </c>
      <c r="K48" s="37">
        <v>3055</v>
      </c>
      <c r="L48" s="38" t="s">
        <v>501</v>
      </c>
      <c r="M48" s="22">
        <f t="shared" si="3"/>
        <v>20</v>
      </c>
      <c r="N48" s="117"/>
      <c r="O48" s="137">
        <v>0</v>
      </c>
      <c r="P48" s="138">
        <v>20</v>
      </c>
      <c r="Q48" s="98"/>
      <c r="R48" s="98"/>
      <c r="S48" s="98">
        <f t="shared" si="2"/>
        <v>0</v>
      </c>
      <c r="T48" s="182"/>
      <c r="U48" s="182"/>
      <c r="V48" s="182"/>
      <c r="X48" s="118"/>
      <c r="Y48" s="77"/>
      <c r="Z48" s="98"/>
    </row>
    <row r="49" spans="3:26" ht="15" customHeight="1" x14ac:dyDescent="0.2">
      <c r="C49" s="13" t="e">
        <f t="shared" si="0"/>
        <v>#REF!</v>
      </c>
      <c r="D49" s="14" t="e">
        <f>E49+SUMIF(#REF!,J49,#REF!)+SUMIF(#REF!,J49,#REF!)+SUMIF(#REF!,J49,#REF!)+SUMIF(#REF!,J49,#REF!)+SUMIF(#REF!,J49,#REF!)+SUMIF(#REF!,J49,#REF!)+SUMIF(#REF!,J49,#REF!)+SUMIF(#REF!,J49,#REF!)</f>
        <v>#REF!</v>
      </c>
      <c r="E49" s="134">
        <v>0</v>
      </c>
      <c r="F49" s="22" t="e">
        <f>#REF!</f>
        <v>#REF!</v>
      </c>
      <c r="G49" s="14" t="e">
        <f t="shared" si="1"/>
        <v>#REF!</v>
      </c>
      <c r="H49" s="141"/>
      <c r="I49" s="35" t="s">
        <v>650</v>
      </c>
      <c r="J49" s="36" t="s">
        <v>649</v>
      </c>
      <c r="K49" s="37">
        <v>3055</v>
      </c>
      <c r="L49" s="38" t="s">
        <v>501</v>
      </c>
      <c r="M49" s="22">
        <f t="shared" si="3"/>
        <v>21</v>
      </c>
      <c r="N49" s="117"/>
      <c r="O49" s="137">
        <v>0</v>
      </c>
      <c r="P49" s="138">
        <v>21</v>
      </c>
      <c r="Q49" s="98"/>
      <c r="R49" s="98"/>
      <c r="S49" s="98">
        <f t="shared" si="2"/>
        <v>0</v>
      </c>
      <c r="T49" s="182"/>
      <c r="U49" s="182"/>
      <c r="V49" s="182"/>
      <c r="X49" s="118"/>
      <c r="Y49" s="77"/>
      <c r="Z49" s="98"/>
    </row>
    <row r="50" spans="3:26" ht="15" customHeight="1" x14ac:dyDescent="0.2">
      <c r="C50" s="13" t="e">
        <f t="shared" si="0"/>
        <v>#REF!</v>
      </c>
      <c r="D50" s="14" t="e">
        <f>E50+SUMIF(#REF!,J50,#REF!)+SUMIF(#REF!,J50,#REF!)+SUMIF(#REF!,J50,#REF!)+SUMIF(#REF!,J50,#REF!)+SUMIF(#REF!,J50,#REF!)+SUMIF(#REF!,J50,#REF!)+SUMIF(#REF!,J50,#REF!)+SUMIF(#REF!,J50,#REF!)</f>
        <v>#REF!</v>
      </c>
      <c r="E50" s="134">
        <v>0</v>
      </c>
      <c r="F50" s="22" t="e">
        <f>#REF!</f>
        <v>#REF!</v>
      </c>
      <c r="G50" s="14" t="e">
        <f t="shared" si="1"/>
        <v>#REF!</v>
      </c>
      <c r="H50" s="141"/>
      <c r="I50" s="35" t="s">
        <v>870</v>
      </c>
      <c r="J50" s="36" t="s">
        <v>648</v>
      </c>
      <c r="K50" s="37" t="s">
        <v>693</v>
      </c>
      <c r="L50" s="38" t="s">
        <v>501</v>
      </c>
      <c r="M50" s="22">
        <f t="shared" si="3"/>
        <v>22</v>
      </c>
      <c r="N50" s="117"/>
      <c r="O50" s="137">
        <v>0</v>
      </c>
      <c r="P50" s="138">
        <v>22</v>
      </c>
      <c r="Q50" s="98"/>
      <c r="R50" s="98"/>
      <c r="S50" s="98">
        <f t="shared" si="2"/>
        <v>0</v>
      </c>
      <c r="T50" s="182"/>
      <c r="U50" s="182"/>
      <c r="V50" s="182"/>
      <c r="X50" s="118"/>
      <c r="Y50" s="77"/>
      <c r="Z50" s="98"/>
    </row>
    <row r="51" spans="3:26" ht="15" customHeight="1" x14ac:dyDescent="0.2">
      <c r="C51" s="13" t="e">
        <f t="shared" si="0"/>
        <v>#REF!</v>
      </c>
      <c r="D51" s="14" t="e">
        <f>E51+SUMIF(#REF!,J51,#REF!)+SUMIF(#REF!,J51,#REF!)+SUMIF(#REF!,J51,#REF!)+SUMIF(#REF!,J51,#REF!)+SUMIF(#REF!,J51,#REF!)+SUMIF(#REF!,J51,#REF!)+SUMIF(#REF!,J51,#REF!)+SUMIF(#REF!,J51,#REF!)</f>
        <v>#REF!</v>
      </c>
      <c r="E51" s="134">
        <v>0</v>
      </c>
      <c r="F51" s="22" t="e">
        <f>#REF!</f>
        <v>#REF!</v>
      </c>
      <c r="G51" s="14" t="e">
        <f t="shared" si="1"/>
        <v>#REF!</v>
      </c>
      <c r="H51" s="141"/>
      <c r="I51" s="35" t="s">
        <v>727</v>
      </c>
      <c r="J51" s="36" t="s">
        <v>520</v>
      </c>
      <c r="K51" s="37" t="s">
        <v>549</v>
      </c>
      <c r="L51" s="38" t="s">
        <v>501</v>
      </c>
      <c r="M51" s="22">
        <f t="shared" si="3"/>
        <v>23</v>
      </c>
      <c r="N51" s="117"/>
      <c r="O51" s="137">
        <v>0</v>
      </c>
      <c r="P51" s="138">
        <v>23</v>
      </c>
      <c r="Q51" s="98"/>
      <c r="R51" s="98"/>
      <c r="S51" s="98">
        <f t="shared" si="2"/>
        <v>0</v>
      </c>
      <c r="T51" s="182"/>
      <c r="U51" s="182"/>
      <c r="V51" s="182"/>
      <c r="X51" s="118"/>
      <c r="Y51" s="77"/>
      <c r="Z51" s="98"/>
    </row>
    <row r="52" spans="3:26" ht="15" customHeight="1" x14ac:dyDescent="0.2">
      <c r="C52" s="13" t="e">
        <f t="shared" si="0"/>
        <v>#REF!</v>
      </c>
      <c r="D52" s="14" t="e">
        <f>E52+SUMIF(#REF!,J52,#REF!)+SUMIF(#REF!,J52,#REF!)+SUMIF(#REF!,J52,#REF!)+SUMIF(#REF!,J52,#REF!)+SUMIF(#REF!,J52,#REF!)+SUMIF(#REF!,J52,#REF!)+SUMIF(#REF!,J52,#REF!)+SUMIF(#REF!,J52,#REF!)</f>
        <v>#REF!</v>
      </c>
      <c r="E52" s="134">
        <v>0</v>
      </c>
      <c r="F52" s="22" t="e">
        <f>#REF!</f>
        <v>#REF!</v>
      </c>
      <c r="G52" s="14" t="e">
        <f t="shared" si="1"/>
        <v>#REF!</v>
      </c>
      <c r="H52" s="141"/>
      <c r="I52" s="35" t="s">
        <v>550</v>
      </c>
      <c r="J52" s="36" t="s">
        <v>551</v>
      </c>
      <c r="K52" s="37" t="s">
        <v>549</v>
      </c>
      <c r="L52" s="38" t="s">
        <v>501</v>
      </c>
      <c r="M52" s="22">
        <f t="shared" si="3"/>
        <v>24</v>
      </c>
      <c r="N52" s="117"/>
      <c r="O52" s="137">
        <v>0</v>
      </c>
      <c r="P52" s="138">
        <v>24</v>
      </c>
      <c r="Q52" s="98"/>
      <c r="R52" s="98"/>
      <c r="S52" s="98">
        <f t="shared" si="2"/>
        <v>0</v>
      </c>
      <c r="T52" s="182"/>
      <c r="U52" s="182"/>
      <c r="V52" s="182"/>
      <c r="X52" s="118"/>
      <c r="Y52" s="77"/>
      <c r="Z52" s="98"/>
    </row>
    <row r="53" spans="3:26" ht="15" customHeight="1" x14ac:dyDescent="0.2">
      <c r="C53" s="13" t="e">
        <f>D53*M53</f>
        <v>#REF!</v>
      </c>
      <c r="D53" s="14" t="e">
        <f>E53+SUMIF(#REF!,J53,#REF!)+SUMIF(#REF!,J53,#REF!)+SUMIF(#REF!,J53,#REF!)+SUMIF(#REF!,J53,#REF!)+SUMIF(#REF!,J53,#REF!)+SUMIF(#REF!,J53,#REF!)+SUMIF(#REF!,J53,#REF!)+SUMIF(#REF!,J53,#REF!)</f>
        <v>#REF!</v>
      </c>
      <c r="E53" s="134">
        <v>0</v>
      </c>
      <c r="F53" s="22" t="e">
        <f>#REF!</f>
        <v>#REF!</v>
      </c>
      <c r="G53" s="14" t="e">
        <f>D53-F53</f>
        <v>#REF!</v>
      </c>
      <c r="H53" s="141"/>
      <c r="I53" s="35" t="s">
        <v>375</v>
      </c>
      <c r="J53" s="36" t="s">
        <v>423</v>
      </c>
      <c r="K53" s="37">
        <v>3182</v>
      </c>
      <c r="L53" s="38" t="s">
        <v>501</v>
      </c>
      <c r="M53" s="22">
        <f t="shared" si="3"/>
        <v>25</v>
      </c>
      <c r="N53" s="117"/>
      <c r="O53" s="137">
        <v>0</v>
      </c>
      <c r="P53" s="138">
        <v>25</v>
      </c>
      <c r="Q53" s="98"/>
      <c r="R53" s="98"/>
      <c r="S53" s="98">
        <f t="shared" si="2"/>
        <v>0</v>
      </c>
      <c r="T53" s="182"/>
      <c r="U53" s="182"/>
      <c r="V53" s="182"/>
      <c r="X53" s="118"/>
      <c r="Y53" s="77"/>
      <c r="Z53" s="98"/>
    </row>
    <row r="54" spans="3:26" ht="15" customHeight="1" x14ac:dyDescent="0.2">
      <c r="C54" s="13" t="e">
        <f t="shared" si="0"/>
        <v>#REF!</v>
      </c>
      <c r="D54" s="14" t="e">
        <f>E54+SUMIF(#REF!,J54,#REF!)+SUMIF(#REF!,J54,#REF!)+SUMIF(#REF!,J54,#REF!)+SUMIF(#REF!,J54,#REF!)+SUMIF(#REF!,J54,#REF!)+SUMIF(#REF!,J54,#REF!)+SUMIF(#REF!,J54,#REF!)+SUMIF(#REF!,J54,#REF!)</f>
        <v>#REF!</v>
      </c>
      <c r="E54" s="134">
        <v>0</v>
      </c>
      <c r="F54" s="22" t="e">
        <f>#REF!</f>
        <v>#REF!</v>
      </c>
      <c r="G54" s="14" t="e">
        <f t="shared" si="1"/>
        <v>#REF!</v>
      </c>
      <c r="H54" s="141"/>
      <c r="I54" s="35" t="s">
        <v>670</v>
      </c>
      <c r="J54" s="36" t="s">
        <v>640</v>
      </c>
      <c r="K54" s="37" t="s">
        <v>671</v>
      </c>
      <c r="L54" s="38" t="s">
        <v>501</v>
      </c>
      <c r="M54" s="22">
        <f t="shared" si="3"/>
        <v>26</v>
      </c>
      <c r="N54" s="117"/>
      <c r="O54" s="137">
        <v>0</v>
      </c>
      <c r="P54" s="138">
        <v>26</v>
      </c>
      <c r="Q54" s="98"/>
      <c r="R54" s="98"/>
      <c r="S54" s="98">
        <f t="shared" si="2"/>
        <v>0</v>
      </c>
      <c r="T54" s="182"/>
      <c r="U54" s="182"/>
      <c r="V54" s="182"/>
      <c r="X54" s="118"/>
      <c r="Y54" s="77"/>
      <c r="Z54" s="98"/>
    </row>
    <row r="55" spans="3:26" ht="15" customHeight="1" x14ac:dyDescent="0.2">
      <c r="C55" s="13" t="e">
        <f t="shared" si="0"/>
        <v>#REF!</v>
      </c>
      <c r="D55" s="14" t="e">
        <f>E55+SUMIF(#REF!,J55,#REF!)+SUMIF(#REF!,J55,#REF!)+SUMIF(#REF!,J55,#REF!)+SUMIF(#REF!,J55,#REF!)+SUMIF(#REF!,J55,#REF!)+SUMIF(#REF!,J55,#REF!)+SUMIF(#REF!,J55,#REF!)+SUMIF(#REF!,J55,#REF!)</f>
        <v>#REF!</v>
      </c>
      <c r="E55" s="134">
        <v>0</v>
      </c>
      <c r="F55" s="22" t="e">
        <f>#REF!</f>
        <v>#REF!</v>
      </c>
      <c r="G55" s="14" t="e">
        <f t="shared" si="1"/>
        <v>#REF!</v>
      </c>
      <c r="H55" s="141"/>
      <c r="I55" s="35" t="s">
        <v>872</v>
      </c>
      <c r="J55" s="36" t="s">
        <v>787</v>
      </c>
      <c r="K55" s="37" t="s">
        <v>788</v>
      </c>
      <c r="L55" s="38" t="s">
        <v>501</v>
      </c>
      <c r="M55" s="22">
        <f t="shared" si="3"/>
        <v>27</v>
      </c>
      <c r="N55" s="117"/>
      <c r="O55" s="137">
        <v>0</v>
      </c>
      <c r="P55" s="138">
        <v>27</v>
      </c>
      <c r="Q55" s="98"/>
      <c r="R55" s="98"/>
      <c r="S55" s="98">
        <f t="shared" si="2"/>
        <v>0</v>
      </c>
      <c r="T55" s="182"/>
      <c r="U55" s="182"/>
      <c r="V55" s="182"/>
      <c r="X55" s="118"/>
      <c r="Y55" s="77"/>
      <c r="Z55" s="98"/>
    </row>
    <row r="56" spans="3:26" ht="15" customHeight="1" x14ac:dyDescent="0.2">
      <c r="C56" s="13" t="e">
        <f>D56*M56</f>
        <v>#REF!</v>
      </c>
      <c r="D56" s="14" t="e">
        <f>E56+SUMIF(#REF!,J56,#REF!)+SUMIF(#REF!,J56,#REF!)+SUMIF(#REF!,J56,#REF!)+SUMIF(#REF!,J56,#REF!)+SUMIF(#REF!,J56,#REF!)+SUMIF(#REF!,J56,#REF!)+SUMIF(#REF!,J56,#REF!)+SUMIF(#REF!,J56,#REF!)</f>
        <v>#REF!</v>
      </c>
      <c r="E56" s="134">
        <v>0</v>
      </c>
      <c r="F56" s="22" t="e">
        <f>#REF!</f>
        <v>#REF!</v>
      </c>
      <c r="G56" s="14" t="e">
        <f>D56-F56</f>
        <v>#REF!</v>
      </c>
      <c r="H56" s="141"/>
      <c r="I56" s="35" t="s">
        <v>476</v>
      </c>
      <c r="J56" s="36" t="s">
        <v>475</v>
      </c>
      <c r="K56" s="37" t="s">
        <v>496</v>
      </c>
      <c r="L56" s="38" t="s">
        <v>828</v>
      </c>
      <c r="M56" s="22">
        <f t="shared" si="3"/>
        <v>28</v>
      </c>
      <c r="N56" s="117"/>
      <c r="O56" s="137">
        <v>0</v>
      </c>
      <c r="P56" s="138">
        <v>28</v>
      </c>
      <c r="Q56" s="98"/>
      <c r="R56" s="98"/>
      <c r="S56" s="98">
        <f t="shared" si="2"/>
        <v>0</v>
      </c>
      <c r="T56" s="182"/>
      <c r="U56" s="182"/>
      <c r="V56" s="182"/>
      <c r="X56" s="118"/>
      <c r="Y56" s="77"/>
      <c r="Z56" s="98"/>
    </row>
    <row r="57" spans="3:26" ht="15" customHeight="1" x14ac:dyDescent="0.2">
      <c r="C57" s="13" t="e">
        <f t="shared" ref="C57:C125" si="4">D57*M57</f>
        <v>#REF!</v>
      </c>
      <c r="D57" s="14" t="e">
        <f>E57+SUMIF(#REF!,J57,#REF!)+SUMIF(#REF!,J57,#REF!)+SUMIF(#REF!,J57,#REF!)+SUMIF(#REF!,J57,#REF!)+SUMIF(#REF!,J57,#REF!)+SUMIF(#REF!,J57,#REF!)+SUMIF(#REF!,J57,#REF!)+SUMIF(#REF!,J57,#REF!)</f>
        <v>#REF!</v>
      </c>
      <c r="E57" s="134">
        <v>0</v>
      </c>
      <c r="F57" s="22" t="e">
        <f>#REF!</f>
        <v>#REF!</v>
      </c>
      <c r="G57" s="14" t="e">
        <f t="shared" si="1"/>
        <v>#REF!</v>
      </c>
      <c r="H57" s="141"/>
      <c r="I57" s="35" t="s">
        <v>789</v>
      </c>
      <c r="J57" s="36" t="s">
        <v>668</v>
      </c>
      <c r="K57" s="37" t="s">
        <v>669</v>
      </c>
      <c r="L57" s="38" t="s">
        <v>501</v>
      </c>
      <c r="M57" s="22">
        <f t="shared" si="3"/>
        <v>29</v>
      </c>
      <c r="N57" s="117"/>
      <c r="O57" s="137">
        <v>0</v>
      </c>
      <c r="P57" s="138">
        <v>29</v>
      </c>
      <c r="Q57" s="98"/>
      <c r="R57" s="98"/>
      <c r="S57" s="98">
        <f t="shared" si="2"/>
        <v>0</v>
      </c>
      <c r="T57" s="182"/>
      <c r="U57" s="182"/>
      <c r="V57" s="182"/>
      <c r="X57" s="118"/>
      <c r="Y57" s="77"/>
      <c r="Z57" s="98"/>
    </row>
    <row r="58" spans="3:26" ht="15" customHeight="1" x14ac:dyDescent="0.2">
      <c r="C58" s="13" t="e">
        <f t="shared" si="4"/>
        <v>#REF!</v>
      </c>
      <c r="D58" s="14" t="e">
        <f>E58+SUMIF(#REF!,J58,#REF!)+SUMIF(#REF!,J58,#REF!)+SUMIF(#REF!,J58,#REF!)+SUMIF(#REF!,J58,#REF!)+SUMIF(#REF!,J58,#REF!)+SUMIF(#REF!,J58,#REF!)+SUMIF(#REF!,J58,#REF!)+SUMIF(#REF!,J58,#REF!)</f>
        <v>#REF!</v>
      </c>
      <c r="E58" s="134">
        <v>0</v>
      </c>
      <c r="F58" s="22" t="e">
        <f>#REF!</f>
        <v>#REF!</v>
      </c>
      <c r="G58" s="14" t="e">
        <f t="shared" si="1"/>
        <v>#REF!</v>
      </c>
      <c r="H58" s="141"/>
      <c r="I58" s="35" t="s">
        <v>552</v>
      </c>
      <c r="J58" s="36" t="s">
        <v>695</v>
      </c>
      <c r="K58" s="37" t="s">
        <v>553</v>
      </c>
      <c r="L58" s="38" t="s">
        <v>554</v>
      </c>
      <c r="M58" s="22">
        <f t="shared" si="3"/>
        <v>30</v>
      </c>
      <c r="N58" s="117"/>
      <c r="O58" s="137">
        <v>0</v>
      </c>
      <c r="P58" s="138">
        <v>30</v>
      </c>
      <c r="Q58" s="98"/>
      <c r="R58" s="98"/>
      <c r="S58" s="98">
        <f t="shared" si="2"/>
        <v>0</v>
      </c>
      <c r="T58" s="182"/>
      <c r="U58" s="182"/>
      <c r="V58" s="182"/>
      <c r="X58" s="118"/>
      <c r="Y58" s="77"/>
      <c r="Z58" s="98"/>
    </row>
    <row r="59" spans="3:26" ht="9.75" customHeight="1" thickBot="1" x14ac:dyDescent="0.25">
      <c r="C59" s="151"/>
      <c r="D59" s="152"/>
      <c r="E59" s="153"/>
      <c r="F59" s="154"/>
      <c r="G59" s="152"/>
      <c r="H59" s="155"/>
      <c r="I59" s="156"/>
      <c r="J59" s="157"/>
      <c r="K59" s="158"/>
      <c r="L59" s="159"/>
      <c r="M59" s="154"/>
      <c r="N59" s="117"/>
      <c r="O59" s="161"/>
      <c r="P59" s="162"/>
      <c r="Q59" s="98"/>
      <c r="R59" s="98"/>
      <c r="S59" s="98"/>
      <c r="T59" s="182"/>
      <c r="U59" s="182"/>
      <c r="V59" s="182"/>
      <c r="X59" s="118"/>
      <c r="Y59" s="77"/>
      <c r="Z59" s="98"/>
    </row>
    <row r="60" spans="3:26" ht="12" customHeight="1" x14ac:dyDescent="0.2">
      <c r="C60" s="89" t="s">
        <v>202</v>
      </c>
      <c r="D60" s="90" t="s">
        <v>203</v>
      </c>
      <c r="E60" s="91" t="s">
        <v>430</v>
      </c>
      <c r="F60" s="90" t="s">
        <v>203</v>
      </c>
      <c r="G60" s="90" t="s">
        <v>743</v>
      </c>
      <c r="H60" s="143" t="s">
        <v>532</v>
      </c>
      <c r="I60" s="92"/>
      <c r="J60" s="93"/>
      <c r="K60" s="90" t="s">
        <v>604</v>
      </c>
      <c r="L60" s="89"/>
      <c r="M60" s="94" t="s">
        <v>606</v>
      </c>
      <c r="N60" s="95"/>
      <c r="O60" s="96" t="s">
        <v>772</v>
      </c>
      <c r="P60" s="97" t="s">
        <v>606</v>
      </c>
      <c r="Q60" s="98"/>
      <c r="R60" s="98"/>
      <c r="S60" s="98"/>
      <c r="T60" s="103"/>
      <c r="U60" s="103"/>
      <c r="V60" s="103"/>
      <c r="W60" s="103"/>
      <c r="X60" s="118"/>
      <c r="Y60" s="103"/>
      <c r="Z60" s="103"/>
    </row>
    <row r="61" spans="3:26" ht="12" customHeight="1" x14ac:dyDescent="0.2">
      <c r="C61" s="99" t="s">
        <v>644</v>
      </c>
      <c r="D61" s="100" t="s">
        <v>743</v>
      </c>
      <c r="E61" s="101" t="s">
        <v>567</v>
      </c>
      <c r="F61" s="100" t="s">
        <v>743</v>
      </c>
      <c r="G61" s="100" t="s">
        <v>344</v>
      </c>
      <c r="H61" s="144" t="s">
        <v>607</v>
      </c>
      <c r="I61" s="102" t="s">
        <v>803</v>
      </c>
      <c r="J61" s="103" t="s">
        <v>607</v>
      </c>
      <c r="K61" s="100" t="s">
        <v>608</v>
      </c>
      <c r="L61" s="99"/>
      <c r="M61" s="104" t="s">
        <v>775</v>
      </c>
      <c r="N61" s="95"/>
      <c r="O61" s="105" t="s">
        <v>773</v>
      </c>
      <c r="P61" s="106" t="s">
        <v>651</v>
      </c>
      <c r="Q61" s="98"/>
      <c r="R61" s="98"/>
      <c r="S61" s="98"/>
      <c r="T61" s="103"/>
      <c r="U61" s="103"/>
      <c r="V61" s="103"/>
      <c r="W61" s="103"/>
      <c r="X61" s="118"/>
      <c r="Y61" s="103"/>
      <c r="Z61" s="103"/>
    </row>
    <row r="62" spans="3:26" ht="12" customHeight="1" thickBot="1" x14ac:dyDescent="0.25">
      <c r="C62" s="108" t="s">
        <v>801</v>
      </c>
      <c r="D62" s="109" t="s">
        <v>802</v>
      </c>
      <c r="E62" s="110" t="s">
        <v>251</v>
      </c>
      <c r="F62" s="109" t="s">
        <v>533</v>
      </c>
      <c r="G62" s="109" t="s">
        <v>345</v>
      </c>
      <c r="H62" s="145" t="s">
        <v>665</v>
      </c>
      <c r="I62" s="111" t="s">
        <v>804</v>
      </c>
      <c r="J62" s="112" t="s">
        <v>609</v>
      </c>
      <c r="K62" s="109" t="s">
        <v>610</v>
      </c>
      <c r="L62" s="108" t="s">
        <v>611</v>
      </c>
      <c r="M62" s="113" t="s">
        <v>800</v>
      </c>
      <c r="N62" s="95"/>
      <c r="O62" s="114" t="s">
        <v>774</v>
      </c>
      <c r="P62" s="115" t="s">
        <v>800</v>
      </c>
      <c r="Q62" s="98"/>
      <c r="R62" s="98"/>
      <c r="S62" s="98"/>
      <c r="T62" s="103"/>
      <c r="U62" s="103"/>
      <c r="V62" s="103"/>
      <c r="W62" s="103"/>
      <c r="X62" s="118"/>
      <c r="Y62" s="103"/>
      <c r="Z62" s="103"/>
    </row>
    <row r="63" spans="3:26" ht="15" customHeight="1" x14ac:dyDescent="0.2">
      <c r="C63" s="13" t="e">
        <f t="shared" si="4"/>
        <v>#REF!</v>
      </c>
      <c r="D63" s="14" t="e">
        <f>E63+SUMIF(#REF!,J63,#REF!)+SUMIF(#REF!,J63,#REF!)+SUMIF(#REF!,J63,#REF!)+SUMIF(#REF!,J63,#REF!)+SUMIF(#REF!,J63,#REF!)+SUMIF(#REF!,J63,#REF!)+SUMIF(#REF!,J63,#REF!)+SUMIF(#REF!,J63,#REF!)</f>
        <v>#REF!</v>
      </c>
      <c r="E63" s="134">
        <v>0</v>
      </c>
      <c r="F63" s="22" t="e">
        <f>#REF!</f>
        <v>#REF!</v>
      </c>
      <c r="G63" s="14" t="e">
        <f t="shared" si="1"/>
        <v>#REF!</v>
      </c>
      <c r="H63" s="141"/>
      <c r="I63" s="35" t="s">
        <v>438</v>
      </c>
      <c r="J63" s="36" t="s">
        <v>696</v>
      </c>
      <c r="K63" s="37" t="s">
        <v>439</v>
      </c>
      <c r="L63" s="38" t="s">
        <v>501</v>
      </c>
      <c r="M63" s="22">
        <f t="shared" si="3"/>
        <v>31</v>
      </c>
      <c r="N63" s="117"/>
      <c r="O63" s="137">
        <v>0</v>
      </c>
      <c r="P63" s="138">
        <v>31</v>
      </c>
      <c r="Q63" s="98"/>
      <c r="R63" s="98"/>
      <c r="S63" s="98">
        <f t="shared" si="2"/>
        <v>0</v>
      </c>
      <c r="T63" s="182"/>
      <c r="U63" s="182"/>
      <c r="V63" s="182"/>
      <c r="X63" s="118"/>
      <c r="Y63" s="77"/>
      <c r="Z63" s="98"/>
    </row>
    <row r="64" spans="3:26" ht="15" customHeight="1" x14ac:dyDescent="0.2">
      <c r="C64" s="13" t="e">
        <f t="shared" si="4"/>
        <v>#REF!</v>
      </c>
      <c r="D64" s="14" t="e">
        <f>E64+SUMIF(#REF!,J64,#REF!)+SUMIF(#REF!,J64,#REF!)+SUMIF(#REF!,J64,#REF!)+SUMIF(#REF!,J64,#REF!)+SUMIF(#REF!,J64,#REF!)+SUMIF(#REF!,J64,#REF!)+SUMIF(#REF!,J64,#REF!)+SUMIF(#REF!,J64,#REF!)</f>
        <v>#REF!</v>
      </c>
      <c r="E64" s="134">
        <v>0</v>
      </c>
      <c r="F64" s="22" t="e">
        <f>#REF!</f>
        <v>#REF!</v>
      </c>
      <c r="G64" s="14" t="e">
        <f t="shared" si="1"/>
        <v>#REF!</v>
      </c>
      <c r="H64" s="141"/>
      <c r="I64" s="35"/>
      <c r="J64" s="36" t="s">
        <v>437</v>
      </c>
      <c r="K64" s="37"/>
      <c r="L64" s="38" t="s">
        <v>436</v>
      </c>
      <c r="M64" s="22">
        <f t="shared" si="3"/>
        <v>32</v>
      </c>
      <c r="N64" s="117"/>
      <c r="O64" s="137">
        <v>0</v>
      </c>
      <c r="P64" s="138">
        <v>32</v>
      </c>
      <c r="Q64" s="98"/>
      <c r="R64" s="98"/>
      <c r="S64" s="98">
        <f t="shared" si="2"/>
        <v>0</v>
      </c>
      <c r="T64" s="182"/>
      <c r="U64" s="182"/>
      <c r="V64" s="182"/>
      <c r="X64" s="118"/>
      <c r="Y64" s="77"/>
      <c r="Z64" s="98"/>
    </row>
    <row r="65" spans="3:26" ht="15" customHeight="1" x14ac:dyDescent="0.2">
      <c r="C65" s="13" t="e">
        <f>D65*M65</f>
        <v>#REF!</v>
      </c>
      <c r="D65" s="14" t="e">
        <f>E65+SUMIF(#REF!,J65,#REF!)+SUMIF(#REF!,J65,#REF!)+SUMIF(#REF!,J65,#REF!)+SUMIF(#REF!,J65,#REF!)+SUMIF(#REF!,J65,#REF!)+SUMIF(#REF!,J65,#REF!)+SUMIF(#REF!,J65,#REF!)+SUMIF(#REF!,J65,#REF!)</f>
        <v>#REF!</v>
      </c>
      <c r="E65" s="134">
        <v>0</v>
      </c>
      <c r="F65" s="22" t="e">
        <f>#REF!</f>
        <v>#REF!</v>
      </c>
      <c r="G65" s="14" t="e">
        <f>D65-F65</f>
        <v>#REF!</v>
      </c>
      <c r="H65" s="141"/>
      <c r="I65" s="35" t="s">
        <v>793</v>
      </c>
      <c r="J65" s="36" t="s">
        <v>319</v>
      </c>
      <c r="K65" s="37">
        <v>3140</v>
      </c>
      <c r="L65" s="38" t="s">
        <v>436</v>
      </c>
      <c r="M65" s="22">
        <f t="shared" si="3"/>
        <v>33</v>
      </c>
      <c r="N65" s="117"/>
      <c r="O65" s="137">
        <v>0</v>
      </c>
      <c r="P65" s="138">
        <v>33</v>
      </c>
      <c r="Q65" s="98"/>
      <c r="R65" s="98"/>
      <c r="S65" s="98">
        <f t="shared" si="2"/>
        <v>0</v>
      </c>
      <c r="T65" s="182"/>
      <c r="U65" s="182"/>
      <c r="V65" s="182"/>
      <c r="X65" s="118"/>
      <c r="Y65" s="77"/>
      <c r="Z65" s="98"/>
    </row>
    <row r="66" spans="3:26" ht="15" customHeight="1" x14ac:dyDescent="0.2">
      <c r="C66" s="13" t="e">
        <f t="shared" si="4"/>
        <v>#REF!</v>
      </c>
      <c r="D66" s="14" t="e">
        <f>E66+SUMIF(#REF!,J66,#REF!)+SUMIF(#REF!,J66,#REF!)+SUMIF(#REF!,J66,#REF!)+SUMIF(#REF!,J66,#REF!)+SUMIF(#REF!,J66,#REF!)+SUMIF(#REF!,J66,#REF!)+SUMIF(#REF!,J66,#REF!)+SUMIF(#REF!,J66,#REF!)</f>
        <v>#REF!</v>
      </c>
      <c r="E66" s="134">
        <v>0</v>
      </c>
      <c r="F66" s="22" t="e">
        <f>#REF!</f>
        <v>#REF!</v>
      </c>
      <c r="G66" s="14" t="e">
        <f t="shared" si="1"/>
        <v>#REF!</v>
      </c>
      <c r="H66" s="141"/>
      <c r="I66" s="35" t="s">
        <v>672</v>
      </c>
      <c r="J66" s="36" t="s">
        <v>234</v>
      </c>
      <c r="K66" s="37">
        <v>3140</v>
      </c>
      <c r="L66" s="38" t="s">
        <v>436</v>
      </c>
      <c r="M66" s="22">
        <f t="shared" si="3"/>
        <v>34</v>
      </c>
      <c r="N66" s="117"/>
      <c r="O66" s="137">
        <v>0</v>
      </c>
      <c r="P66" s="138">
        <v>34</v>
      </c>
      <c r="Q66" s="98"/>
      <c r="R66" s="98"/>
      <c r="S66" s="98">
        <f t="shared" si="2"/>
        <v>0</v>
      </c>
      <c r="T66" s="182"/>
      <c r="U66" s="182"/>
      <c r="V66" s="182"/>
      <c r="X66" s="118"/>
      <c r="Y66" s="77"/>
      <c r="Z66" s="98"/>
    </row>
    <row r="67" spans="3:26" ht="15" customHeight="1" x14ac:dyDescent="0.2">
      <c r="C67" s="13" t="e">
        <f t="shared" si="4"/>
        <v>#REF!</v>
      </c>
      <c r="D67" s="14" t="e">
        <f>E67+SUMIF(#REF!,J67,#REF!)+SUMIF(#REF!,J67,#REF!)+SUMIF(#REF!,J67,#REF!)+SUMIF(#REF!,J67,#REF!)+SUMIF(#REF!,J67,#REF!)+SUMIF(#REF!,J67,#REF!)+SUMIF(#REF!,J67,#REF!)+SUMIF(#REF!,J67,#REF!)</f>
        <v>#REF!</v>
      </c>
      <c r="E67" s="134">
        <v>0</v>
      </c>
      <c r="F67" s="22" t="e">
        <f>#REF!</f>
        <v>#REF!</v>
      </c>
      <c r="G67" s="14" t="e">
        <f t="shared" si="1"/>
        <v>#REF!</v>
      </c>
      <c r="H67" s="141"/>
      <c r="I67" s="35" t="s">
        <v>673</v>
      </c>
      <c r="J67" s="36" t="s">
        <v>233</v>
      </c>
      <c r="K67" s="37">
        <v>3140</v>
      </c>
      <c r="L67" s="38" t="s">
        <v>436</v>
      </c>
      <c r="M67" s="22">
        <f t="shared" si="3"/>
        <v>35</v>
      </c>
      <c r="N67" s="117"/>
      <c r="O67" s="137">
        <v>0</v>
      </c>
      <c r="P67" s="138">
        <v>35</v>
      </c>
      <c r="Q67" s="98"/>
      <c r="R67" s="98"/>
      <c r="S67" s="98">
        <f t="shared" si="2"/>
        <v>0</v>
      </c>
      <c r="T67" s="182"/>
      <c r="U67" s="182"/>
      <c r="V67" s="182"/>
      <c r="X67" s="118"/>
      <c r="Y67" s="77"/>
      <c r="Z67" s="98"/>
    </row>
    <row r="68" spans="3:26" ht="15" customHeight="1" x14ac:dyDescent="0.2">
      <c r="C68" s="13" t="e">
        <f t="shared" si="4"/>
        <v>#REF!</v>
      </c>
      <c r="D68" s="14" t="e">
        <f>E68+SUMIF(#REF!,J68,#REF!)+SUMIF(#REF!,J68,#REF!)+SUMIF(#REF!,J68,#REF!)+SUMIF(#REF!,J68,#REF!)+SUMIF(#REF!,J68,#REF!)+SUMIF(#REF!,J68,#REF!)+SUMIF(#REF!,J68,#REF!)+SUMIF(#REF!,J68,#REF!)</f>
        <v>#REF!</v>
      </c>
      <c r="E68" s="134">
        <v>0</v>
      </c>
      <c r="F68" s="22" t="e">
        <f>#REF!</f>
        <v>#REF!</v>
      </c>
      <c r="G68" s="14" t="e">
        <f t="shared" si="1"/>
        <v>#REF!</v>
      </c>
      <c r="H68" s="141"/>
      <c r="I68" s="35" t="s">
        <v>473</v>
      </c>
      <c r="J68" s="36" t="s">
        <v>587</v>
      </c>
      <c r="K68" s="37" t="s">
        <v>495</v>
      </c>
      <c r="L68" s="38" t="s">
        <v>501</v>
      </c>
      <c r="M68" s="22">
        <f t="shared" si="3"/>
        <v>36</v>
      </c>
      <c r="N68" s="117"/>
      <c r="O68" s="137">
        <v>0</v>
      </c>
      <c r="P68" s="138">
        <v>36</v>
      </c>
      <c r="Q68" s="98"/>
      <c r="R68" s="98"/>
      <c r="S68" s="98">
        <f t="shared" si="2"/>
        <v>0</v>
      </c>
      <c r="T68" s="182"/>
      <c r="U68" s="182"/>
      <c r="V68" s="182"/>
      <c r="X68" s="118"/>
      <c r="Y68" s="77"/>
      <c r="Z68" s="98"/>
    </row>
    <row r="69" spans="3:26" ht="15" customHeight="1" x14ac:dyDescent="0.2">
      <c r="C69" s="13" t="e">
        <f t="shared" si="4"/>
        <v>#REF!</v>
      </c>
      <c r="D69" s="14" t="e">
        <f>E69+SUMIF(#REF!,J69,#REF!)+SUMIF(#REF!,J69,#REF!)+SUMIF(#REF!,J69,#REF!)+SUMIF(#REF!,J69,#REF!)+SUMIF(#REF!,J69,#REF!)+SUMIF(#REF!,J69,#REF!)+SUMIF(#REF!,J69,#REF!)+SUMIF(#REF!,J69,#REF!)</f>
        <v>#REF!</v>
      </c>
      <c r="E69" s="134">
        <v>0</v>
      </c>
      <c r="F69" s="22" t="e">
        <f>#REF!</f>
        <v>#REF!</v>
      </c>
      <c r="G69" s="14" t="e">
        <f t="shared" si="1"/>
        <v>#REF!</v>
      </c>
      <c r="H69" s="141"/>
      <c r="I69" s="35" t="s">
        <v>623</v>
      </c>
      <c r="J69" s="36" t="s">
        <v>508</v>
      </c>
      <c r="K69" s="37" t="s">
        <v>276</v>
      </c>
      <c r="L69" s="38" t="s">
        <v>501</v>
      </c>
      <c r="M69" s="22">
        <f t="shared" si="3"/>
        <v>37</v>
      </c>
      <c r="N69" s="117"/>
      <c r="O69" s="137">
        <v>0</v>
      </c>
      <c r="P69" s="138">
        <v>37</v>
      </c>
      <c r="Q69" s="98"/>
      <c r="R69" s="98"/>
      <c r="S69" s="98">
        <f t="shared" si="2"/>
        <v>0</v>
      </c>
      <c r="T69" s="182"/>
      <c r="U69" s="182"/>
      <c r="V69" s="182"/>
      <c r="X69" s="118"/>
      <c r="Y69" s="77"/>
      <c r="Z69" s="98"/>
    </row>
    <row r="70" spans="3:26" ht="15" customHeight="1" x14ac:dyDescent="0.2">
      <c r="C70" s="13" t="e">
        <f t="shared" si="4"/>
        <v>#REF!</v>
      </c>
      <c r="D70" s="14" t="e">
        <f>E70+SUMIF(#REF!,J70,#REF!)+SUMIF(#REF!,J70,#REF!)+SUMIF(#REF!,J70,#REF!)+SUMIF(#REF!,J70,#REF!)+SUMIF(#REF!,J70,#REF!)+SUMIF(#REF!,J70,#REF!)+SUMIF(#REF!,J70,#REF!)+SUMIF(#REF!,J70,#REF!)</f>
        <v>#REF!</v>
      </c>
      <c r="E70" s="134">
        <v>0</v>
      </c>
      <c r="F70" s="22" t="e">
        <f>#REF!</f>
        <v>#REF!</v>
      </c>
      <c r="G70" s="14" t="e">
        <f t="shared" si="1"/>
        <v>#REF!</v>
      </c>
      <c r="H70" s="141"/>
      <c r="I70" s="35" t="s">
        <v>382</v>
      </c>
      <c r="J70" s="36" t="s">
        <v>300</v>
      </c>
      <c r="K70" s="37">
        <v>3067</v>
      </c>
      <c r="L70" s="38" t="s">
        <v>501</v>
      </c>
      <c r="M70" s="22">
        <f t="shared" si="3"/>
        <v>38</v>
      </c>
      <c r="N70" s="117"/>
      <c r="O70" s="137">
        <v>0</v>
      </c>
      <c r="P70" s="138">
        <v>38</v>
      </c>
      <c r="Q70" s="98"/>
      <c r="R70" s="98"/>
      <c r="S70" s="98">
        <f t="shared" si="2"/>
        <v>0</v>
      </c>
      <c r="T70" s="182"/>
      <c r="U70" s="182"/>
      <c r="V70" s="182"/>
      <c r="X70" s="118"/>
      <c r="Y70" s="77"/>
      <c r="Z70" s="98"/>
    </row>
    <row r="71" spans="3:26" ht="15" customHeight="1" x14ac:dyDescent="0.2">
      <c r="C71" s="13" t="e">
        <f t="shared" si="4"/>
        <v>#REF!</v>
      </c>
      <c r="D71" s="14" t="e">
        <f>E71+SUMIF(#REF!,J71,#REF!)+SUMIF(#REF!,J71,#REF!)+SUMIF(#REF!,J71,#REF!)+SUMIF(#REF!,J71,#REF!)+SUMIF(#REF!,J71,#REF!)+SUMIF(#REF!,J71,#REF!)+SUMIF(#REF!,J71,#REF!)+SUMIF(#REF!,J71,#REF!)</f>
        <v>#REF!</v>
      </c>
      <c r="E71" s="134">
        <v>0</v>
      </c>
      <c r="F71" s="22" t="e">
        <f>#REF!</f>
        <v>#REF!</v>
      </c>
      <c r="G71" s="14" t="e">
        <f t="shared" si="1"/>
        <v>#REF!</v>
      </c>
      <c r="H71" s="141"/>
      <c r="I71" s="35"/>
      <c r="J71" s="36" t="s">
        <v>564</v>
      </c>
      <c r="K71" s="37"/>
      <c r="L71" s="38" t="s">
        <v>501</v>
      </c>
      <c r="M71" s="22">
        <f t="shared" si="3"/>
        <v>39</v>
      </c>
      <c r="N71" s="117"/>
      <c r="O71" s="137">
        <v>0</v>
      </c>
      <c r="P71" s="138">
        <v>39</v>
      </c>
      <c r="Q71" s="98"/>
      <c r="R71" s="98"/>
      <c r="S71" s="98">
        <f t="shared" si="2"/>
        <v>0</v>
      </c>
      <c r="T71" s="182"/>
      <c r="U71" s="182"/>
      <c r="V71" s="182"/>
      <c r="X71" s="118"/>
      <c r="Y71" s="77"/>
      <c r="Z71" s="98"/>
    </row>
    <row r="72" spans="3:26" ht="15" customHeight="1" x14ac:dyDescent="0.2">
      <c r="C72" s="13" t="e">
        <f t="shared" si="4"/>
        <v>#REF!</v>
      </c>
      <c r="D72" s="14" t="e">
        <f>E72+SUMIF(#REF!,J72,#REF!)+SUMIF(#REF!,J72,#REF!)+SUMIF(#REF!,J72,#REF!)+SUMIF(#REF!,J72,#REF!)+SUMIF(#REF!,J72,#REF!)+SUMIF(#REF!,J72,#REF!)+SUMIF(#REF!,J72,#REF!)+SUMIF(#REF!,J72,#REF!)</f>
        <v>#REF!</v>
      </c>
      <c r="E72" s="134">
        <v>0</v>
      </c>
      <c r="F72" s="22" t="e">
        <f>#REF!</f>
        <v>#REF!</v>
      </c>
      <c r="G72" s="14" t="e">
        <f t="shared" si="1"/>
        <v>#REF!</v>
      </c>
      <c r="H72" s="141"/>
      <c r="I72" s="35"/>
      <c r="J72" s="36" t="s">
        <v>328</v>
      </c>
      <c r="K72" s="37"/>
      <c r="L72" s="38" t="s">
        <v>501</v>
      </c>
      <c r="M72" s="22">
        <f t="shared" si="3"/>
        <v>40</v>
      </c>
      <c r="N72" s="117"/>
      <c r="O72" s="137">
        <v>0</v>
      </c>
      <c r="P72" s="138">
        <v>40</v>
      </c>
      <c r="Q72" s="98"/>
      <c r="R72" s="98"/>
      <c r="S72" s="98">
        <f t="shared" si="2"/>
        <v>0</v>
      </c>
      <c r="T72" s="182"/>
      <c r="U72" s="182"/>
      <c r="V72" s="182"/>
      <c r="X72" s="118"/>
      <c r="Y72" s="77"/>
      <c r="Z72" s="98"/>
    </row>
    <row r="73" spans="3:26" ht="15" customHeight="1" x14ac:dyDescent="0.2">
      <c r="C73" s="13" t="e">
        <f t="shared" si="4"/>
        <v>#REF!</v>
      </c>
      <c r="D73" s="14" t="e">
        <f>E73+SUMIF(#REF!,J73,#REF!)+SUMIF(#REF!,J73,#REF!)+SUMIF(#REF!,J73,#REF!)+SUMIF(#REF!,J73,#REF!)+SUMIF(#REF!,J73,#REF!)+SUMIF(#REF!,J73,#REF!)+SUMIF(#REF!,J73,#REF!)+SUMIF(#REF!,J73,#REF!)</f>
        <v>#REF!</v>
      </c>
      <c r="E73" s="134">
        <v>0</v>
      </c>
      <c r="F73" s="22" t="e">
        <f>#REF!</f>
        <v>#REF!</v>
      </c>
      <c r="G73" s="14" t="e">
        <f t="shared" si="1"/>
        <v>#REF!</v>
      </c>
      <c r="H73" s="141"/>
      <c r="I73" s="35"/>
      <c r="J73" s="36" t="s">
        <v>329</v>
      </c>
      <c r="K73" s="37"/>
      <c r="L73" s="38" t="s">
        <v>501</v>
      </c>
      <c r="M73" s="22">
        <f t="shared" si="3"/>
        <v>41</v>
      </c>
      <c r="N73" s="117"/>
      <c r="O73" s="137">
        <v>0</v>
      </c>
      <c r="P73" s="138">
        <v>41</v>
      </c>
      <c r="Q73" s="98"/>
      <c r="R73" s="98"/>
      <c r="S73" s="98">
        <f t="shared" si="2"/>
        <v>0</v>
      </c>
      <c r="T73" s="182"/>
      <c r="U73" s="182"/>
      <c r="V73" s="182"/>
      <c r="X73" s="118"/>
      <c r="Y73" s="77"/>
      <c r="Z73" s="98"/>
    </row>
    <row r="74" spans="3:26" ht="15" customHeight="1" x14ac:dyDescent="0.2">
      <c r="C74" s="13" t="e">
        <f t="shared" si="4"/>
        <v>#REF!</v>
      </c>
      <c r="D74" s="14" t="e">
        <f>E74+SUMIF(#REF!,J74,#REF!)+SUMIF(#REF!,J74,#REF!)+SUMIF(#REF!,J74,#REF!)+SUMIF(#REF!,J74,#REF!)+SUMIF(#REF!,J74,#REF!)+SUMIF(#REF!,J74,#REF!)+SUMIF(#REF!,J74,#REF!)+SUMIF(#REF!,J74,#REF!)</f>
        <v>#REF!</v>
      </c>
      <c r="E74" s="134">
        <v>0</v>
      </c>
      <c r="F74" s="22" t="e">
        <f>#REF!</f>
        <v>#REF!</v>
      </c>
      <c r="G74" s="14" t="e">
        <f t="shared" si="1"/>
        <v>#REF!</v>
      </c>
      <c r="H74" s="141"/>
      <c r="I74" s="35"/>
      <c r="J74" s="36" t="s">
        <v>330</v>
      </c>
      <c r="K74" s="37"/>
      <c r="L74" s="38" t="s">
        <v>501</v>
      </c>
      <c r="M74" s="22">
        <f t="shared" si="3"/>
        <v>42</v>
      </c>
      <c r="N74" s="117"/>
      <c r="O74" s="137">
        <v>0</v>
      </c>
      <c r="P74" s="138">
        <v>42</v>
      </c>
      <c r="Q74" s="98"/>
      <c r="R74" s="98"/>
      <c r="S74" s="98">
        <f t="shared" si="2"/>
        <v>0</v>
      </c>
      <c r="T74" s="182"/>
      <c r="U74" s="182"/>
      <c r="V74" s="182"/>
      <c r="X74" s="118"/>
      <c r="Y74" s="77"/>
      <c r="Z74" s="98"/>
    </row>
    <row r="75" spans="3:26" ht="15" customHeight="1" x14ac:dyDescent="0.2">
      <c r="C75" s="13" t="e">
        <f t="shared" si="4"/>
        <v>#REF!</v>
      </c>
      <c r="D75" s="14" t="e">
        <f>E75+SUMIF(#REF!,J75,#REF!)+SUMIF(#REF!,J75,#REF!)+SUMIF(#REF!,J75,#REF!)+SUMIF(#REF!,J75,#REF!)+SUMIF(#REF!,J75,#REF!)+SUMIF(#REF!,J75,#REF!)+SUMIF(#REF!,J75,#REF!)+SUMIF(#REF!,J75,#REF!)</f>
        <v>#REF!</v>
      </c>
      <c r="E75" s="134">
        <v>0</v>
      </c>
      <c r="F75" s="22" t="e">
        <f>#REF!</f>
        <v>#REF!</v>
      </c>
      <c r="G75" s="14" t="e">
        <f t="shared" si="1"/>
        <v>#REF!</v>
      </c>
      <c r="H75" s="141"/>
      <c r="I75" s="35" t="s">
        <v>497</v>
      </c>
      <c r="J75" s="36" t="s">
        <v>565</v>
      </c>
      <c r="K75" s="37" t="s">
        <v>498</v>
      </c>
      <c r="L75" s="38" t="s">
        <v>501</v>
      </c>
      <c r="M75" s="22">
        <f t="shared" si="3"/>
        <v>43</v>
      </c>
      <c r="N75" s="117"/>
      <c r="O75" s="137">
        <v>0</v>
      </c>
      <c r="P75" s="138">
        <v>43</v>
      </c>
      <c r="Q75" s="98"/>
      <c r="R75" s="98"/>
      <c r="S75" s="98">
        <f t="shared" si="2"/>
        <v>0</v>
      </c>
      <c r="T75" s="182"/>
      <c r="U75" s="182"/>
      <c r="V75" s="182"/>
      <c r="X75" s="118"/>
      <c r="Y75" s="77"/>
      <c r="Z75" s="98"/>
    </row>
    <row r="76" spans="3:26" ht="15" customHeight="1" x14ac:dyDescent="0.2">
      <c r="C76" s="13" t="e">
        <f t="shared" si="4"/>
        <v>#REF!</v>
      </c>
      <c r="D76" s="14" t="e">
        <f>E76+SUMIF(#REF!,J76,#REF!)+SUMIF(#REF!,J76,#REF!)+SUMIF(#REF!,J76,#REF!)+SUMIF(#REF!,J76,#REF!)+SUMIF(#REF!,J76,#REF!)+SUMIF(#REF!,J76,#REF!)+SUMIF(#REF!,J76,#REF!)+SUMIF(#REF!,J76,#REF!)</f>
        <v>#REF!</v>
      </c>
      <c r="E76" s="134">
        <v>0</v>
      </c>
      <c r="F76" s="22" t="e">
        <f>#REF!</f>
        <v>#REF!</v>
      </c>
      <c r="G76" s="14" t="e">
        <f t="shared" si="1"/>
        <v>#REF!</v>
      </c>
      <c r="H76" s="141"/>
      <c r="I76" s="39" t="s">
        <v>592</v>
      </c>
      <c r="J76" s="36" t="s">
        <v>355</v>
      </c>
      <c r="K76" s="37">
        <v>3008</v>
      </c>
      <c r="L76" s="38" t="s">
        <v>501</v>
      </c>
      <c r="M76" s="22">
        <f t="shared" si="3"/>
        <v>44</v>
      </c>
      <c r="N76" s="117"/>
      <c r="O76" s="137">
        <v>0</v>
      </c>
      <c r="P76" s="138">
        <v>44</v>
      </c>
      <c r="Q76" s="98"/>
      <c r="R76" s="98"/>
      <c r="S76" s="98">
        <f t="shared" si="2"/>
        <v>0</v>
      </c>
      <c r="T76" s="182"/>
      <c r="U76" s="182"/>
      <c r="V76" s="182"/>
      <c r="X76" s="118"/>
      <c r="Y76" s="77"/>
      <c r="Z76" s="98"/>
    </row>
    <row r="77" spans="3:26" ht="15" customHeight="1" x14ac:dyDescent="0.2">
      <c r="C77" s="13" t="e">
        <f t="shared" si="4"/>
        <v>#REF!</v>
      </c>
      <c r="D77" s="14" t="e">
        <f>E77+SUMIF(#REF!,J77,#REF!)+SUMIF(#REF!,J77,#REF!)+SUMIF(#REF!,J77,#REF!)+SUMIF(#REF!,J77,#REF!)+SUMIF(#REF!,J77,#REF!)+SUMIF(#REF!,J77,#REF!)+SUMIF(#REF!,J77,#REF!)+SUMIF(#REF!,J77,#REF!)</f>
        <v>#REF!</v>
      </c>
      <c r="E77" s="134">
        <v>0</v>
      </c>
      <c r="F77" s="22" t="e">
        <f>#REF!</f>
        <v>#REF!</v>
      </c>
      <c r="G77" s="14" t="e">
        <f t="shared" si="1"/>
        <v>#REF!</v>
      </c>
      <c r="H77" s="141"/>
      <c r="I77" s="39" t="s">
        <v>713</v>
      </c>
      <c r="J77" s="36" t="s">
        <v>356</v>
      </c>
      <c r="K77" s="37">
        <v>3008</v>
      </c>
      <c r="L77" s="38" t="s">
        <v>501</v>
      </c>
      <c r="M77" s="22">
        <f t="shared" si="3"/>
        <v>45</v>
      </c>
      <c r="N77" s="117"/>
      <c r="O77" s="137">
        <v>0</v>
      </c>
      <c r="P77" s="138">
        <v>45</v>
      </c>
      <c r="Q77" s="98"/>
      <c r="R77" s="98"/>
      <c r="S77" s="98">
        <f t="shared" si="2"/>
        <v>0</v>
      </c>
      <c r="T77" s="182"/>
      <c r="U77" s="182"/>
      <c r="V77" s="182"/>
      <c r="X77" s="118"/>
      <c r="Y77" s="77"/>
      <c r="Z77" s="98"/>
    </row>
    <row r="78" spans="3:26" ht="15" customHeight="1" x14ac:dyDescent="0.2">
      <c r="C78" s="13" t="e">
        <f t="shared" si="4"/>
        <v>#REF!</v>
      </c>
      <c r="D78" s="14" t="e">
        <f>E78+SUMIF(#REF!,J78,#REF!)+SUMIF(#REF!,J78,#REF!)+SUMIF(#REF!,J78,#REF!)+SUMIF(#REF!,J78,#REF!)+SUMIF(#REF!,J78,#REF!)+SUMIF(#REF!,J78,#REF!)+SUMIF(#REF!,J78,#REF!)+SUMIF(#REF!,J78,#REF!)</f>
        <v>#REF!</v>
      </c>
      <c r="E78" s="134">
        <v>0</v>
      </c>
      <c r="F78" s="22" t="e">
        <f>#REF!</f>
        <v>#REF!</v>
      </c>
      <c r="G78" s="14" t="e">
        <f t="shared" si="1"/>
        <v>#REF!</v>
      </c>
      <c r="H78" s="141"/>
      <c r="I78" s="35" t="s">
        <v>380</v>
      </c>
      <c r="J78" s="36" t="s">
        <v>346</v>
      </c>
      <c r="K78" s="37" t="s">
        <v>381</v>
      </c>
      <c r="L78" s="38" t="s">
        <v>501</v>
      </c>
      <c r="M78" s="22">
        <f t="shared" si="3"/>
        <v>46</v>
      </c>
      <c r="N78" s="117"/>
      <c r="O78" s="137">
        <v>0</v>
      </c>
      <c r="P78" s="138">
        <v>46</v>
      </c>
      <c r="Q78" s="98"/>
      <c r="R78" s="98"/>
      <c r="S78" s="98">
        <f t="shared" si="2"/>
        <v>0</v>
      </c>
      <c r="T78" s="182"/>
      <c r="U78" s="182"/>
      <c r="V78" s="182"/>
      <c r="X78" s="118"/>
      <c r="Y78" s="77"/>
      <c r="Z78" s="98"/>
    </row>
    <row r="79" spans="3:26" ht="15" customHeight="1" x14ac:dyDescent="0.2">
      <c r="C79" s="13" t="e">
        <f t="shared" si="4"/>
        <v>#REF!</v>
      </c>
      <c r="D79" s="14" t="e">
        <f>E79+SUMIF(#REF!,J79,#REF!)+SUMIF(#REF!,J79,#REF!)+SUMIF(#REF!,J79,#REF!)+SUMIF(#REF!,J79,#REF!)+SUMIF(#REF!,J79,#REF!)+SUMIF(#REF!,J79,#REF!)+SUMIF(#REF!,J79,#REF!)+SUMIF(#REF!,J79,#REF!)</f>
        <v>#REF!</v>
      </c>
      <c r="E79" s="134">
        <v>0</v>
      </c>
      <c r="F79" s="22" t="e">
        <f>#REF!</f>
        <v>#REF!</v>
      </c>
      <c r="G79" s="14" t="e">
        <f t="shared" si="1"/>
        <v>#REF!</v>
      </c>
      <c r="H79" s="141"/>
      <c r="I79" s="35" t="s">
        <v>506</v>
      </c>
      <c r="J79" s="36" t="s">
        <v>627</v>
      </c>
      <c r="K79" s="37">
        <v>3062</v>
      </c>
      <c r="L79" s="38" t="s">
        <v>501</v>
      </c>
      <c r="M79" s="22">
        <f t="shared" si="3"/>
        <v>47</v>
      </c>
      <c r="N79" s="117"/>
      <c r="O79" s="137">
        <v>0</v>
      </c>
      <c r="P79" s="138">
        <v>47</v>
      </c>
      <c r="Q79" s="98"/>
      <c r="R79" s="98"/>
      <c r="S79" s="98">
        <f t="shared" si="2"/>
        <v>0</v>
      </c>
      <c r="T79" s="182"/>
      <c r="U79" s="182"/>
      <c r="V79" s="182"/>
      <c r="X79" s="118"/>
      <c r="Y79" s="77"/>
      <c r="Z79" s="98"/>
    </row>
    <row r="80" spans="3:26" ht="15" customHeight="1" x14ac:dyDescent="0.2">
      <c r="C80" s="13" t="e">
        <f t="shared" si="4"/>
        <v>#REF!</v>
      </c>
      <c r="D80" s="14" t="e">
        <f>E80+SUMIF(#REF!,J80,#REF!)+SUMIF(#REF!,J80,#REF!)+SUMIF(#REF!,J80,#REF!)+SUMIF(#REF!,J80,#REF!)+SUMIF(#REF!,J80,#REF!)+SUMIF(#REF!,J80,#REF!)+SUMIF(#REF!,J80,#REF!)+SUMIF(#REF!,J80,#REF!)</f>
        <v>#REF!</v>
      </c>
      <c r="E80" s="134">
        <v>0</v>
      </c>
      <c r="F80" s="22" t="e">
        <f>#REF!</f>
        <v>#REF!</v>
      </c>
      <c r="G80" s="14" t="e">
        <f t="shared" si="1"/>
        <v>#REF!</v>
      </c>
      <c r="H80" s="141"/>
      <c r="I80" s="35" t="s">
        <v>507</v>
      </c>
      <c r="J80" s="36" t="s">
        <v>453</v>
      </c>
      <c r="K80" s="37" t="s">
        <v>504</v>
      </c>
      <c r="L80" s="38" t="s">
        <v>501</v>
      </c>
      <c r="M80" s="22">
        <f t="shared" si="3"/>
        <v>48</v>
      </c>
      <c r="N80" s="117"/>
      <c r="O80" s="137">
        <v>0</v>
      </c>
      <c r="P80" s="138">
        <v>48</v>
      </c>
      <c r="Q80" s="98"/>
      <c r="R80" s="98"/>
      <c r="S80" s="98">
        <f t="shared" si="2"/>
        <v>0</v>
      </c>
      <c r="T80" s="182"/>
      <c r="U80" s="182"/>
      <c r="V80" s="182"/>
      <c r="X80" s="118"/>
      <c r="Y80" s="77"/>
      <c r="Z80" s="98"/>
    </row>
    <row r="81" spans="3:26" ht="15" customHeight="1" x14ac:dyDescent="0.2">
      <c r="C81" s="13" t="e">
        <f>D81*M81</f>
        <v>#REF!</v>
      </c>
      <c r="D81" s="14" t="e">
        <f>E81+SUMIF(#REF!,J81,#REF!)+SUMIF(#REF!,J81,#REF!)+SUMIF(#REF!,J81,#REF!)+SUMIF(#REF!,J81,#REF!)+SUMIF(#REF!,J81,#REF!)+SUMIF(#REF!,J81,#REF!)+SUMIF(#REF!,J81,#REF!)+SUMIF(#REF!,J81,#REF!)</f>
        <v>#REF!</v>
      </c>
      <c r="E81" s="134">
        <v>0</v>
      </c>
      <c r="F81" s="22" t="e">
        <f>#REF!</f>
        <v>#REF!</v>
      </c>
      <c r="G81" s="14" t="e">
        <f>D81-F81</f>
        <v>#REF!</v>
      </c>
      <c r="H81" s="141"/>
      <c r="I81" s="35" t="s">
        <v>374</v>
      </c>
      <c r="J81" s="36" t="s">
        <v>373</v>
      </c>
      <c r="K81" s="37">
        <v>3033</v>
      </c>
      <c r="L81" s="38" t="s">
        <v>501</v>
      </c>
      <c r="M81" s="22">
        <f t="shared" si="3"/>
        <v>49</v>
      </c>
      <c r="N81" s="117"/>
      <c r="O81" s="137">
        <v>0</v>
      </c>
      <c r="P81" s="138">
        <v>49</v>
      </c>
      <c r="Q81" s="98"/>
      <c r="R81" s="98"/>
      <c r="S81" s="98"/>
      <c r="T81" s="182"/>
      <c r="U81" s="182"/>
      <c r="V81" s="182"/>
      <c r="X81" s="118"/>
      <c r="Y81" s="77"/>
      <c r="Z81" s="98"/>
    </row>
    <row r="82" spans="3:26" ht="15" customHeight="1" x14ac:dyDescent="0.2">
      <c r="C82" s="13" t="e">
        <f t="shared" si="4"/>
        <v>#REF!</v>
      </c>
      <c r="D82" s="14" t="e">
        <f>E82+SUMIF(#REF!,J82,#REF!)+SUMIF(#REF!,J82,#REF!)+SUMIF(#REF!,J82,#REF!)+SUMIF(#REF!,J82,#REF!)+SUMIF(#REF!,J82,#REF!)+SUMIF(#REF!,J82,#REF!)+SUMIF(#REF!,J82,#REF!)+SUMIF(#REF!,J82,#REF!)</f>
        <v>#REF!</v>
      </c>
      <c r="E82" s="134">
        <v>0</v>
      </c>
      <c r="F82" s="22" t="e">
        <f>#REF!</f>
        <v>#REF!</v>
      </c>
      <c r="G82" s="14" t="e">
        <f t="shared" si="1"/>
        <v>#REF!</v>
      </c>
      <c r="H82" s="141"/>
      <c r="I82" s="35" t="s">
        <v>674</v>
      </c>
      <c r="J82" s="36" t="s">
        <v>535</v>
      </c>
      <c r="K82" s="37">
        <v>3139</v>
      </c>
      <c r="L82" s="38" t="s">
        <v>436</v>
      </c>
      <c r="M82" s="22">
        <f t="shared" si="3"/>
        <v>50</v>
      </c>
      <c r="N82" s="117"/>
      <c r="O82" s="137">
        <v>0</v>
      </c>
      <c r="P82" s="138">
        <v>50</v>
      </c>
      <c r="Q82" s="98"/>
      <c r="R82" s="98"/>
      <c r="S82" s="98">
        <f t="shared" si="2"/>
        <v>0</v>
      </c>
      <c r="T82" s="182"/>
      <c r="U82" s="182"/>
      <c r="V82" s="182"/>
      <c r="X82" s="118"/>
      <c r="Y82" s="77"/>
      <c r="Z82" s="98"/>
    </row>
    <row r="83" spans="3:26" ht="15" customHeight="1" x14ac:dyDescent="0.2">
      <c r="C83" s="13" t="e">
        <f t="shared" si="4"/>
        <v>#REF!</v>
      </c>
      <c r="D83" s="14" t="e">
        <f>E83+SUMIF(#REF!,J83,#REF!)+SUMIF(#REF!,J83,#REF!)+SUMIF(#REF!,J83,#REF!)+SUMIF(#REF!,J83,#REF!)+SUMIF(#REF!,J83,#REF!)+SUMIF(#REF!,J83,#REF!)+SUMIF(#REF!,J83,#REF!)+SUMIF(#REF!,J83,#REF!)</f>
        <v>#REF!</v>
      </c>
      <c r="E83" s="134">
        <v>0</v>
      </c>
      <c r="F83" s="22" t="e">
        <f>#REF!</f>
        <v>#REF!</v>
      </c>
      <c r="G83" s="14" t="e">
        <f t="shared" si="1"/>
        <v>#REF!</v>
      </c>
      <c r="H83" s="141"/>
      <c r="I83" s="35" t="s">
        <v>505</v>
      </c>
      <c r="J83" s="36" t="s">
        <v>443</v>
      </c>
      <c r="K83" s="37">
        <v>3141</v>
      </c>
      <c r="L83" s="38" t="s">
        <v>436</v>
      </c>
      <c r="M83" s="22">
        <f t="shared" si="3"/>
        <v>51</v>
      </c>
      <c r="N83" s="117"/>
      <c r="O83" s="137">
        <v>0</v>
      </c>
      <c r="P83" s="138">
        <v>51</v>
      </c>
      <c r="Q83" s="98"/>
      <c r="R83" s="98"/>
      <c r="S83" s="98">
        <f t="shared" si="2"/>
        <v>0</v>
      </c>
      <c r="T83" s="182"/>
      <c r="U83" s="182"/>
      <c r="V83" s="182"/>
      <c r="X83" s="118"/>
      <c r="Y83" s="77"/>
      <c r="Z83" s="98"/>
    </row>
    <row r="84" spans="3:26" ht="15" customHeight="1" x14ac:dyDescent="0.2">
      <c r="C84" s="13" t="e">
        <f t="shared" si="4"/>
        <v>#REF!</v>
      </c>
      <c r="D84" s="14" t="e">
        <f>E84+SUMIF(#REF!,J84,#REF!)+SUMIF(#REF!,J84,#REF!)+SUMIF(#REF!,J84,#REF!)+SUMIF(#REF!,J84,#REF!)+SUMIF(#REF!,J84,#REF!)+SUMIF(#REF!,J84,#REF!)+SUMIF(#REF!,J84,#REF!)+SUMIF(#REF!,J84,#REF!)</f>
        <v>#REF!</v>
      </c>
      <c r="E84" s="134">
        <v>0</v>
      </c>
      <c r="F84" s="22" t="e">
        <f>#REF!</f>
        <v>#REF!</v>
      </c>
      <c r="G84" s="14" t="e">
        <f t="shared" si="1"/>
        <v>#REF!</v>
      </c>
      <c r="H84" s="141"/>
      <c r="I84" s="35" t="s">
        <v>659</v>
      </c>
      <c r="J84" s="36" t="s">
        <v>562</v>
      </c>
      <c r="K84" s="37" t="s">
        <v>444</v>
      </c>
      <c r="L84" s="38" t="s">
        <v>436</v>
      </c>
      <c r="M84" s="22">
        <f t="shared" si="3"/>
        <v>52</v>
      </c>
      <c r="N84" s="117"/>
      <c r="O84" s="137">
        <v>0</v>
      </c>
      <c r="P84" s="138">
        <v>52</v>
      </c>
      <c r="Q84" s="98"/>
      <c r="R84" s="98"/>
      <c r="S84" s="98">
        <f t="shared" si="2"/>
        <v>0</v>
      </c>
      <c r="T84" s="182"/>
      <c r="U84" s="182"/>
      <c r="V84" s="182"/>
      <c r="X84" s="118"/>
      <c r="Y84" s="77"/>
      <c r="Z84" s="98"/>
    </row>
    <row r="85" spans="3:26" ht="15" customHeight="1" x14ac:dyDescent="0.2">
      <c r="C85" s="13" t="e">
        <f t="shared" si="4"/>
        <v>#REF!</v>
      </c>
      <c r="D85" s="14" t="e">
        <f>E85+SUMIF(#REF!,J85,#REF!)+SUMIF(#REF!,J85,#REF!)+SUMIF(#REF!,J85,#REF!)+SUMIF(#REF!,J85,#REF!)+SUMIF(#REF!,J85,#REF!)+SUMIF(#REF!,J85,#REF!)+SUMIF(#REF!,J85,#REF!)+SUMIF(#REF!,J85,#REF!)</f>
        <v>#REF!</v>
      </c>
      <c r="E85" s="134">
        <v>0</v>
      </c>
      <c r="F85" s="22" t="e">
        <f>#REF!</f>
        <v>#REF!</v>
      </c>
      <c r="G85" s="14" t="e">
        <f t="shared" si="1"/>
        <v>#REF!</v>
      </c>
      <c r="H85" s="141"/>
      <c r="I85" s="35" t="s">
        <v>563</v>
      </c>
      <c r="J85" s="36" t="s">
        <v>320</v>
      </c>
      <c r="K85" s="37">
        <v>3141</v>
      </c>
      <c r="L85" s="38" t="s">
        <v>436</v>
      </c>
      <c r="M85" s="22">
        <f t="shared" si="3"/>
        <v>53</v>
      </c>
      <c r="N85" s="117"/>
      <c r="O85" s="137">
        <v>0</v>
      </c>
      <c r="P85" s="138">
        <v>53</v>
      </c>
      <c r="Q85" s="98"/>
      <c r="R85" s="98"/>
      <c r="S85" s="98">
        <f t="shared" si="2"/>
        <v>0</v>
      </c>
      <c r="T85" s="182"/>
      <c r="U85" s="182"/>
      <c r="V85" s="182"/>
      <c r="X85" s="118"/>
      <c r="Y85" s="77"/>
      <c r="Z85" s="98"/>
    </row>
    <row r="86" spans="3:26" ht="15" customHeight="1" x14ac:dyDescent="0.2">
      <c r="C86" s="13" t="e">
        <f t="shared" si="4"/>
        <v>#REF!</v>
      </c>
      <c r="D86" s="14" t="e">
        <f>E86+SUMIF(#REF!,J86,#REF!)+SUMIF(#REF!,J86,#REF!)+SUMIF(#REF!,J86,#REF!)+SUMIF(#REF!,J86,#REF!)+SUMIF(#REF!,J86,#REF!)+SUMIF(#REF!,J86,#REF!)+SUMIF(#REF!,J86,#REF!)+SUMIF(#REF!,J86,#REF!)</f>
        <v>#REF!</v>
      </c>
      <c r="E86" s="134">
        <v>0</v>
      </c>
      <c r="F86" s="22" t="e">
        <f>#REF!</f>
        <v>#REF!</v>
      </c>
      <c r="G86" s="14" t="e">
        <f t="shared" si="1"/>
        <v>#REF!</v>
      </c>
      <c r="H86" s="141"/>
      <c r="I86" s="35" t="s">
        <v>784</v>
      </c>
      <c r="J86" s="36" t="s">
        <v>628</v>
      </c>
      <c r="K86" s="37">
        <v>3141</v>
      </c>
      <c r="L86" s="38" t="s">
        <v>436</v>
      </c>
      <c r="M86" s="22">
        <f t="shared" si="3"/>
        <v>54</v>
      </c>
      <c r="N86" s="117"/>
      <c r="O86" s="137">
        <v>0</v>
      </c>
      <c r="P86" s="138">
        <v>54</v>
      </c>
      <c r="Q86" s="98"/>
      <c r="R86" s="98"/>
      <c r="S86" s="98">
        <f t="shared" si="2"/>
        <v>0</v>
      </c>
      <c r="T86" s="182"/>
      <c r="U86" s="182"/>
      <c r="V86" s="182"/>
      <c r="X86" s="118"/>
      <c r="Y86" s="77"/>
      <c r="Z86" s="98"/>
    </row>
    <row r="87" spans="3:26" ht="15" customHeight="1" x14ac:dyDescent="0.2">
      <c r="C87" s="13" t="e">
        <f t="shared" si="4"/>
        <v>#REF!</v>
      </c>
      <c r="D87" s="14" t="e">
        <f>E87+SUMIF(#REF!,J87,#REF!)+SUMIF(#REF!,J87,#REF!)+SUMIF(#REF!,J87,#REF!)+SUMIF(#REF!,J87,#REF!)+SUMIF(#REF!,J87,#REF!)+SUMIF(#REF!,J87,#REF!)+SUMIF(#REF!,J87,#REF!)+SUMIF(#REF!,J87,#REF!)</f>
        <v>#REF!</v>
      </c>
      <c r="E87" s="134">
        <v>0</v>
      </c>
      <c r="F87" s="22" t="e">
        <f>#REF!</f>
        <v>#REF!</v>
      </c>
      <c r="G87" s="14" t="e">
        <f t="shared" si="1"/>
        <v>#REF!</v>
      </c>
      <c r="H87" s="141"/>
      <c r="I87" s="35" t="s">
        <v>321</v>
      </c>
      <c r="J87" s="36" t="s">
        <v>445</v>
      </c>
      <c r="K87" s="37">
        <v>3141</v>
      </c>
      <c r="L87" s="38" t="s">
        <v>436</v>
      </c>
      <c r="M87" s="22">
        <f t="shared" si="3"/>
        <v>55</v>
      </c>
      <c r="N87" s="117"/>
      <c r="O87" s="137">
        <v>0</v>
      </c>
      <c r="P87" s="138">
        <v>55</v>
      </c>
      <c r="Q87" s="98"/>
      <c r="R87" s="98"/>
      <c r="S87" s="98">
        <f t="shared" si="2"/>
        <v>0</v>
      </c>
      <c r="T87" s="182"/>
      <c r="U87" s="182"/>
      <c r="V87" s="182"/>
      <c r="X87" s="118"/>
      <c r="Y87" s="77"/>
      <c r="Z87" s="98"/>
    </row>
    <row r="88" spans="3:26" ht="15" customHeight="1" x14ac:dyDescent="0.2">
      <c r="C88" s="13" t="e">
        <f>D88*M88</f>
        <v>#REF!</v>
      </c>
      <c r="D88" s="14" t="e">
        <f>E88+SUMIF(#REF!,J88,#REF!)+SUMIF(#REF!,J88,#REF!)+SUMIF(#REF!,J88,#REF!)+SUMIF(#REF!,J88,#REF!)+SUMIF(#REF!,J88,#REF!)+SUMIF(#REF!,J88,#REF!)+SUMIF(#REF!,J88,#REF!)+SUMIF(#REF!,J88,#REF!)</f>
        <v>#REF!</v>
      </c>
      <c r="E88" s="134">
        <v>0</v>
      </c>
      <c r="F88" s="22" t="e">
        <f>#REF!</f>
        <v>#REF!</v>
      </c>
      <c r="G88" s="14" t="e">
        <f>D88-F88</f>
        <v>#REF!</v>
      </c>
      <c r="H88" s="141"/>
      <c r="I88" s="35" t="s">
        <v>785</v>
      </c>
      <c r="J88" s="36" t="s">
        <v>546</v>
      </c>
      <c r="K88" s="37" t="s">
        <v>324</v>
      </c>
      <c r="L88" s="38" t="s">
        <v>436</v>
      </c>
      <c r="M88" s="22">
        <f t="shared" si="3"/>
        <v>56</v>
      </c>
      <c r="N88" s="117"/>
      <c r="O88" s="137">
        <v>0</v>
      </c>
      <c r="P88" s="138">
        <v>56</v>
      </c>
      <c r="Q88" s="98"/>
      <c r="R88" s="98"/>
      <c r="S88" s="98">
        <f t="shared" si="2"/>
        <v>0</v>
      </c>
      <c r="T88" s="182"/>
      <c r="U88" s="182"/>
      <c r="V88" s="182"/>
      <c r="X88" s="118"/>
      <c r="Y88" s="77"/>
      <c r="Z88" s="98"/>
    </row>
    <row r="89" spans="3:26" ht="15" customHeight="1" x14ac:dyDescent="0.2">
      <c r="C89" s="13" t="e">
        <f>D89*M89</f>
        <v>#REF!</v>
      </c>
      <c r="D89" s="14" t="e">
        <f>E89+SUMIF(#REF!,J89,#REF!)+SUMIF(#REF!,J89,#REF!)+SUMIF(#REF!,J89,#REF!)+SUMIF(#REF!,J89,#REF!)+SUMIF(#REF!,J89,#REF!)+SUMIF(#REF!,J89,#REF!)+SUMIF(#REF!,J89,#REF!)+SUMIF(#REF!,J89,#REF!)</f>
        <v>#REF!</v>
      </c>
      <c r="E89" s="134">
        <v>0</v>
      </c>
      <c r="F89" s="22" t="e">
        <f>#REF!</f>
        <v>#REF!</v>
      </c>
      <c r="G89" s="14" t="e">
        <f>D89-F89</f>
        <v>#REF!</v>
      </c>
      <c r="H89" s="141"/>
      <c r="I89" s="35" t="s">
        <v>629</v>
      </c>
      <c r="J89" s="36" t="s">
        <v>547</v>
      </c>
      <c r="K89" s="37" t="s">
        <v>324</v>
      </c>
      <c r="L89" s="38" t="s">
        <v>436</v>
      </c>
      <c r="M89" s="22">
        <f t="shared" si="3"/>
        <v>57</v>
      </c>
      <c r="N89" s="117"/>
      <c r="O89" s="137">
        <v>0</v>
      </c>
      <c r="P89" s="138">
        <v>57</v>
      </c>
      <c r="Q89" s="98"/>
      <c r="R89" s="98"/>
      <c r="S89" s="98">
        <f t="shared" si="2"/>
        <v>0</v>
      </c>
      <c r="T89" s="182"/>
      <c r="U89" s="182"/>
      <c r="V89" s="182"/>
      <c r="X89" s="118"/>
      <c r="Y89" s="77"/>
      <c r="Z89" s="98"/>
    </row>
    <row r="90" spans="3:26" ht="15" customHeight="1" x14ac:dyDescent="0.2">
      <c r="C90" s="13" t="e">
        <f t="shared" si="4"/>
        <v>#REF!</v>
      </c>
      <c r="D90" s="14" t="e">
        <f>E90+SUMIF(#REF!,J90,#REF!)+SUMIF(#REF!,J90,#REF!)+SUMIF(#REF!,J90,#REF!)+SUMIF(#REF!,J90,#REF!)+SUMIF(#REF!,J90,#REF!)+SUMIF(#REF!,J90,#REF!)+SUMIF(#REF!,J90,#REF!)+SUMIF(#REF!,J90,#REF!)</f>
        <v>#REF!</v>
      </c>
      <c r="E90" s="134">
        <v>0</v>
      </c>
      <c r="F90" s="22" t="e">
        <f>#REF!</f>
        <v>#REF!</v>
      </c>
      <c r="G90" s="14" t="e">
        <f t="shared" si="1"/>
        <v>#REF!</v>
      </c>
      <c r="H90" s="141"/>
      <c r="I90" s="35" t="s">
        <v>323</v>
      </c>
      <c r="J90" s="36" t="s">
        <v>435</v>
      </c>
      <c r="K90" s="37" t="s">
        <v>324</v>
      </c>
      <c r="L90" s="38" t="s">
        <v>436</v>
      </c>
      <c r="M90" s="22">
        <f t="shared" si="3"/>
        <v>58</v>
      </c>
      <c r="N90" s="117"/>
      <c r="O90" s="137">
        <v>0</v>
      </c>
      <c r="P90" s="138">
        <v>58</v>
      </c>
      <c r="Q90" s="98"/>
      <c r="R90" s="98"/>
      <c r="S90" s="98">
        <f t="shared" si="2"/>
        <v>0</v>
      </c>
      <c r="T90" s="182"/>
      <c r="U90" s="182"/>
      <c r="V90" s="182"/>
      <c r="X90" s="118"/>
      <c r="Y90" s="77"/>
      <c r="Z90" s="98"/>
    </row>
    <row r="91" spans="3:26" ht="15" customHeight="1" x14ac:dyDescent="0.2">
      <c r="C91" s="13" t="e">
        <f t="shared" si="4"/>
        <v>#REF!</v>
      </c>
      <c r="D91" s="14" t="e">
        <f>E91+SUMIF(#REF!,J91,#REF!)+SUMIF(#REF!,J91,#REF!)+SUMIF(#REF!,J91,#REF!)+SUMIF(#REF!,J91,#REF!)+SUMIF(#REF!,J91,#REF!)+SUMIF(#REF!,J91,#REF!)+SUMIF(#REF!,J91,#REF!)+SUMIF(#REF!,J91,#REF!)</f>
        <v>#REF!</v>
      </c>
      <c r="E91" s="134">
        <v>0</v>
      </c>
      <c r="F91" s="22" t="e">
        <f>#REF!</f>
        <v>#REF!</v>
      </c>
      <c r="G91" s="14" t="e">
        <f t="shared" si="1"/>
        <v>#REF!</v>
      </c>
      <c r="H91" s="141"/>
      <c r="I91" s="35" t="s">
        <v>630</v>
      </c>
      <c r="J91" s="36" t="s">
        <v>561</v>
      </c>
      <c r="K91" s="37">
        <v>3136</v>
      </c>
      <c r="L91" s="38" t="s">
        <v>436</v>
      </c>
      <c r="M91" s="22">
        <f t="shared" si="3"/>
        <v>59</v>
      </c>
      <c r="N91" s="117"/>
      <c r="O91" s="137">
        <v>0</v>
      </c>
      <c r="P91" s="138">
        <v>59</v>
      </c>
      <c r="Q91" s="98"/>
      <c r="R91" s="98"/>
      <c r="S91" s="98">
        <f t="shared" si="2"/>
        <v>0</v>
      </c>
      <c r="T91" s="182"/>
      <c r="U91" s="182"/>
      <c r="V91" s="182"/>
      <c r="X91" s="118"/>
      <c r="Y91" s="77"/>
      <c r="Z91" s="98"/>
    </row>
    <row r="92" spans="3:26" ht="15" customHeight="1" x14ac:dyDescent="0.2">
      <c r="C92" s="13" t="e">
        <f t="shared" si="4"/>
        <v>#REF!</v>
      </c>
      <c r="D92" s="14" t="e">
        <f>E92+SUMIF(#REF!,J92,#REF!)+SUMIF(#REF!,J92,#REF!)+SUMIF(#REF!,J92,#REF!)+SUMIF(#REF!,J92,#REF!)+SUMIF(#REF!,J92,#REF!)+SUMIF(#REF!,J92,#REF!)+SUMIF(#REF!,J92,#REF!)+SUMIF(#REF!,J92,#REF!)</f>
        <v>#REF!</v>
      </c>
      <c r="E92" s="134">
        <v>0</v>
      </c>
      <c r="F92" s="22" t="e">
        <f>#REF!</f>
        <v>#REF!</v>
      </c>
      <c r="G92" s="14" t="e">
        <f t="shared" si="1"/>
        <v>#REF!</v>
      </c>
      <c r="H92" s="141"/>
      <c r="I92" s="35" t="s">
        <v>325</v>
      </c>
      <c r="J92" s="36" t="s">
        <v>679</v>
      </c>
      <c r="K92" s="37" t="s">
        <v>324</v>
      </c>
      <c r="L92" s="38" t="s">
        <v>436</v>
      </c>
      <c r="M92" s="22">
        <f t="shared" si="3"/>
        <v>60</v>
      </c>
      <c r="N92" s="117"/>
      <c r="O92" s="137">
        <v>0</v>
      </c>
      <c r="P92" s="138">
        <v>60</v>
      </c>
      <c r="Q92" s="98"/>
      <c r="R92" s="98"/>
      <c r="S92" s="98">
        <f t="shared" si="2"/>
        <v>0</v>
      </c>
      <c r="T92" s="182"/>
      <c r="U92" s="182"/>
      <c r="V92" s="182"/>
      <c r="X92" s="118"/>
      <c r="Y92" s="77"/>
      <c r="Z92" s="98"/>
    </row>
    <row r="93" spans="3:26" ht="15" customHeight="1" x14ac:dyDescent="0.2">
      <c r="C93" s="13" t="e">
        <f t="shared" si="4"/>
        <v>#REF!</v>
      </c>
      <c r="D93" s="14" t="e">
        <f>E93+SUMIF(#REF!,J93,#REF!)+SUMIF(#REF!,J93,#REF!)+SUMIF(#REF!,J93,#REF!)+SUMIF(#REF!,J93,#REF!)+SUMIF(#REF!,J93,#REF!)+SUMIF(#REF!,J93,#REF!)+SUMIF(#REF!,J93,#REF!)+SUMIF(#REF!,J93,#REF!)</f>
        <v>#REF!</v>
      </c>
      <c r="E93" s="134">
        <v>0</v>
      </c>
      <c r="F93" s="22" t="e">
        <f>#REF!</f>
        <v>#REF!</v>
      </c>
      <c r="G93" s="14" t="e">
        <f t="shared" si="1"/>
        <v>#REF!</v>
      </c>
      <c r="H93" s="141"/>
      <c r="I93" s="35" t="s">
        <v>631</v>
      </c>
      <c r="J93" s="36" t="s">
        <v>677</v>
      </c>
      <c r="K93" s="37">
        <v>3136</v>
      </c>
      <c r="L93" s="38" t="s">
        <v>436</v>
      </c>
      <c r="M93" s="22">
        <f t="shared" si="3"/>
        <v>61</v>
      </c>
      <c r="N93" s="117"/>
      <c r="O93" s="137">
        <v>0</v>
      </c>
      <c r="P93" s="138">
        <v>61</v>
      </c>
      <c r="Q93" s="98"/>
      <c r="R93" s="98"/>
      <c r="S93" s="98">
        <f t="shared" si="2"/>
        <v>0</v>
      </c>
      <c r="T93" s="182"/>
      <c r="U93" s="182"/>
      <c r="V93" s="182"/>
      <c r="X93" s="118"/>
      <c r="Y93" s="77"/>
      <c r="Z93" s="98"/>
    </row>
    <row r="94" spans="3:26" ht="15" customHeight="1" x14ac:dyDescent="0.2">
      <c r="C94" s="13" t="e">
        <f t="shared" si="4"/>
        <v>#REF!</v>
      </c>
      <c r="D94" s="14" t="e">
        <f>E94+SUMIF(#REF!,J94,#REF!)+SUMIF(#REF!,J94,#REF!)+SUMIF(#REF!,J94,#REF!)+SUMIF(#REF!,J94,#REF!)+SUMIF(#REF!,J94,#REF!)+SUMIF(#REF!,J94,#REF!)+SUMIF(#REF!,J94,#REF!)+SUMIF(#REF!,J94,#REF!)</f>
        <v>#REF!</v>
      </c>
      <c r="E94" s="134">
        <v>0</v>
      </c>
      <c r="F94" s="22" t="e">
        <f>#REF!</f>
        <v>#REF!</v>
      </c>
      <c r="G94" s="14" t="e">
        <f t="shared" ref="G94:G157" si="5">D94-F94</f>
        <v>#REF!</v>
      </c>
      <c r="H94" s="141"/>
      <c r="I94" s="35" t="s">
        <v>326</v>
      </c>
      <c r="J94" s="36" t="s">
        <v>560</v>
      </c>
      <c r="K94" s="37" t="s">
        <v>324</v>
      </c>
      <c r="L94" s="38" t="s">
        <v>436</v>
      </c>
      <c r="M94" s="22">
        <f t="shared" si="3"/>
        <v>62</v>
      </c>
      <c r="N94" s="117"/>
      <c r="O94" s="137">
        <v>0</v>
      </c>
      <c r="P94" s="138">
        <v>62</v>
      </c>
      <c r="Q94" s="98"/>
      <c r="R94" s="98"/>
      <c r="S94" s="98">
        <f t="shared" ref="S94:S145" si="6">E94*M94</f>
        <v>0</v>
      </c>
      <c r="T94" s="182"/>
      <c r="U94" s="182"/>
      <c r="V94" s="182"/>
      <c r="X94" s="118"/>
      <c r="Y94" s="77"/>
      <c r="Z94" s="98"/>
    </row>
    <row r="95" spans="3:26" ht="15" customHeight="1" x14ac:dyDescent="0.2">
      <c r="C95" s="13" t="e">
        <f t="shared" si="4"/>
        <v>#REF!</v>
      </c>
      <c r="D95" s="14" t="e">
        <f>E95+SUMIF(#REF!,J95,#REF!)+SUMIF(#REF!,J95,#REF!)+SUMIF(#REF!,J95,#REF!)+SUMIF(#REF!,J95,#REF!)+SUMIF(#REF!,J95,#REF!)+SUMIF(#REF!,J95,#REF!)+SUMIF(#REF!,J95,#REF!)+SUMIF(#REF!,J95,#REF!)</f>
        <v>#REF!</v>
      </c>
      <c r="E95" s="134">
        <v>0</v>
      </c>
      <c r="F95" s="22" t="e">
        <f>#REF!</f>
        <v>#REF!</v>
      </c>
      <c r="G95" s="14" t="e">
        <f t="shared" si="5"/>
        <v>#REF!</v>
      </c>
      <c r="H95" s="141"/>
      <c r="I95" s="35" t="s">
        <v>733</v>
      </c>
      <c r="J95" s="36" t="s">
        <v>678</v>
      </c>
      <c r="K95" s="37">
        <v>3136</v>
      </c>
      <c r="L95" s="38" t="s">
        <v>436</v>
      </c>
      <c r="M95" s="22">
        <f t="shared" si="3"/>
        <v>63</v>
      </c>
      <c r="N95" s="117"/>
      <c r="O95" s="137">
        <v>0</v>
      </c>
      <c r="P95" s="138">
        <v>63</v>
      </c>
      <c r="Q95" s="98"/>
      <c r="R95" s="98"/>
      <c r="S95" s="98">
        <f t="shared" si="6"/>
        <v>0</v>
      </c>
      <c r="T95" s="182"/>
      <c r="U95" s="182"/>
      <c r="V95" s="182"/>
      <c r="X95" s="118"/>
      <c r="Y95" s="77"/>
      <c r="Z95" s="98"/>
    </row>
    <row r="96" spans="3:26" ht="15" customHeight="1" x14ac:dyDescent="0.2">
      <c r="C96" s="13" t="e">
        <f t="shared" si="4"/>
        <v>#REF!</v>
      </c>
      <c r="D96" s="14" t="e">
        <f>E96+SUMIF(#REF!,J96,#REF!)+SUMIF(#REF!,J96,#REF!)+SUMIF(#REF!,J96,#REF!)+SUMIF(#REF!,J96,#REF!)+SUMIF(#REF!,J96,#REF!)+SUMIF(#REF!,J96,#REF!)+SUMIF(#REF!,J96,#REF!)+SUMIF(#REF!,J96,#REF!)</f>
        <v>#REF!</v>
      </c>
      <c r="E96" s="134">
        <v>0</v>
      </c>
      <c r="F96" s="22" t="e">
        <f>#REF!</f>
        <v>#REF!</v>
      </c>
      <c r="G96" s="14" t="e">
        <f t="shared" si="5"/>
        <v>#REF!</v>
      </c>
      <c r="H96" s="141"/>
      <c r="I96" s="35" t="s">
        <v>254</v>
      </c>
      <c r="J96" s="36" t="s">
        <v>246</v>
      </c>
      <c r="K96" s="37">
        <v>3039</v>
      </c>
      <c r="L96" s="38" t="s">
        <v>501</v>
      </c>
      <c r="M96" s="22">
        <f t="shared" si="3"/>
        <v>64</v>
      </c>
      <c r="N96" s="117"/>
      <c r="O96" s="137">
        <v>0</v>
      </c>
      <c r="P96" s="138">
        <v>64</v>
      </c>
      <c r="Q96" s="98"/>
      <c r="R96" s="98"/>
      <c r="S96" s="98">
        <f t="shared" si="6"/>
        <v>0</v>
      </c>
      <c r="T96" s="182"/>
      <c r="U96" s="182"/>
      <c r="V96" s="182"/>
      <c r="X96" s="118"/>
      <c r="Y96" s="77"/>
      <c r="Z96" s="98"/>
    </row>
    <row r="97" spans="3:26" ht="15" customHeight="1" x14ac:dyDescent="0.2">
      <c r="C97" s="13" t="e">
        <f t="shared" si="4"/>
        <v>#REF!</v>
      </c>
      <c r="D97" s="14" t="e">
        <f>E97+SUMIF(#REF!,J97,#REF!)+SUMIF(#REF!,J97,#REF!)+SUMIF(#REF!,J97,#REF!)+SUMIF(#REF!,J97,#REF!)+SUMIF(#REF!,J97,#REF!)+SUMIF(#REF!,J97,#REF!)+SUMIF(#REF!,J97,#REF!)+SUMIF(#REF!,J97,#REF!)</f>
        <v>#REF!</v>
      </c>
      <c r="E97" s="134">
        <v>0</v>
      </c>
      <c r="F97" s="22" t="e">
        <f>#REF!</f>
        <v>#REF!</v>
      </c>
      <c r="G97" s="14" t="e">
        <f t="shared" si="5"/>
        <v>#REF!</v>
      </c>
      <c r="H97" s="141"/>
      <c r="I97" s="35" t="s">
        <v>253</v>
      </c>
      <c r="J97" s="36" t="s">
        <v>734</v>
      </c>
      <c r="K97" s="37">
        <v>3039</v>
      </c>
      <c r="L97" s="38" t="s">
        <v>501</v>
      </c>
      <c r="M97" s="22">
        <f t="shared" si="3"/>
        <v>65</v>
      </c>
      <c r="N97" s="117"/>
      <c r="O97" s="137">
        <v>0</v>
      </c>
      <c r="P97" s="138">
        <v>65</v>
      </c>
      <c r="Q97" s="98"/>
      <c r="R97" s="98"/>
      <c r="S97" s="98">
        <f t="shared" si="6"/>
        <v>0</v>
      </c>
      <c r="T97" s="182"/>
      <c r="U97" s="182"/>
      <c r="V97" s="182"/>
      <c r="X97" s="118"/>
      <c r="Y97" s="77"/>
      <c r="Z97" s="98"/>
    </row>
    <row r="98" spans="3:26" ht="15" customHeight="1" x14ac:dyDescent="0.2">
      <c r="C98" s="13" t="e">
        <f t="shared" si="4"/>
        <v>#REF!</v>
      </c>
      <c r="D98" s="14" t="e">
        <f>E98+SUMIF(#REF!,J98,#REF!)+SUMIF(#REF!,J98,#REF!)+SUMIF(#REF!,J98,#REF!)+SUMIF(#REF!,J98,#REF!)+SUMIF(#REF!,J98,#REF!)+SUMIF(#REF!,J98,#REF!)+SUMIF(#REF!,J98,#REF!)+SUMIF(#REF!,J98,#REF!)</f>
        <v>#REF!</v>
      </c>
      <c r="E98" s="134">
        <v>0</v>
      </c>
      <c r="F98" s="22" t="e">
        <f>#REF!</f>
        <v>#REF!</v>
      </c>
      <c r="G98" s="14" t="e">
        <f t="shared" si="5"/>
        <v>#REF!</v>
      </c>
      <c r="H98" s="141"/>
      <c r="I98" s="35" t="s">
        <v>252</v>
      </c>
      <c r="J98" s="36" t="s">
        <v>752</v>
      </c>
      <c r="K98" s="37">
        <v>3039</v>
      </c>
      <c r="L98" s="38" t="s">
        <v>501</v>
      </c>
      <c r="M98" s="22">
        <f t="shared" si="3"/>
        <v>66</v>
      </c>
      <c r="N98" s="117"/>
      <c r="O98" s="137">
        <v>0</v>
      </c>
      <c r="P98" s="138">
        <v>66</v>
      </c>
      <c r="Q98" s="98"/>
      <c r="R98" s="98"/>
      <c r="S98" s="98">
        <f t="shared" si="6"/>
        <v>0</v>
      </c>
      <c r="T98" s="182"/>
      <c r="U98" s="182"/>
      <c r="V98" s="182"/>
      <c r="X98" s="118"/>
      <c r="Y98" s="77"/>
      <c r="Z98" s="98"/>
    </row>
    <row r="99" spans="3:26" ht="15" customHeight="1" x14ac:dyDescent="0.2">
      <c r="C99" s="13" t="e">
        <f t="shared" si="4"/>
        <v>#REF!</v>
      </c>
      <c r="D99" s="14" t="e">
        <f>E99+SUMIF(#REF!,J99,#REF!)+SUMIF(#REF!,J99,#REF!)+SUMIF(#REF!,J99,#REF!)+SUMIF(#REF!,J99,#REF!)+SUMIF(#REF!,J99,#REF!)+SUMIF(#REF!,J99,#REF!)+SUMIF(#REF!,J99,#REF!)+SUMIF(#REF!,J99,#REF!)</f>
        <v>#REF!</v>
      </c>
      <c r="E99" s="134">
        <v>0</v>
      </c>
      <c r="F99" s="22" t="e">
        <f>#REF!</f>
        <v>#REF!</v>
      </c>
      <c r="G99" s="14" t="e">
        <f t="shared" si="5"/>
        <v>#REF!</v>
      </c>
      <c r="H99" s="141"/>
      <c r="I99" s="35" t="s">
        <v>440</v>
      </c>
      <c r="J99" s="36" t="s">
        <v>735</v>
      </c>
      <c r="K99" s="37">
        <v>3039</v>
      </c>
      <c r="L99" s="38" t="s">
        <v>501</v>
      </c>
      <c r="M99" s="22">
        <f t="shared" ref="M99:M168" si="7">ROUND(P99*O99/100+P99,2)</f>
        <v>67</v>
      </c>
      <c r="N99" s="117"/>
      <c r="O99" s="137">
        <v>0</v>
      </c>
      <c r="P99" s="138">
        <v>67</v>
      </c>
      <c r="Q99" s="98"/>
      <c r="R99" s="98"/>
      <c r="S99" s="98">
        <f t="shared" si="6"/>
        <v>0</v>
      </c>
      <c r="T99" s="182"/>
      <c r="U99" s="182"/>
      <c r="V99" s="182"/>
      <c r="X99" s="118"/>
      <c r="Y99" s="77"/>
      <c r="Z99" s="98"/>
    </row>
    <row r="100" spans="3:26" ht="15" customHeight="1" x14ac:dyDescent="0.2">
      <c r="C100" s="13" t="e">
        <f t="shared" si="4"/>
        <v>#REF!</v>
      </c>
      <c r="D100" s="14" t="e">
        <f>E100+SUMIF(#REF!,J100,#REF!)+SUMIF(#REF!,J100,#REF!)+SUMIF(#REF!,J100,#REF!)+SUMIF(#REF!,J100,#REF!)+SUMIF(#REF!,J100,#REF!)+SUMIF(#REF!,J100,#REF!)+SUMIF(#REF!,J100,#REF!)+SUMIF(#REF!,J100,#REF!)</f>
        <v>#REF!</v>
      </c>
      <c r="E100" s="134">
        <v>0</v>
      </c>
      <c r="F100" s="22" t="e">
        <f>#REF!</f>
        <v>#REF!</v>
      </c>
      <c r="G100" s="14" t="e">
        <f t="shared" si="5"/>
        <v>#REF!</v>
      </c>
      <c r="H100" s="141"/>
      <c r="I100" s="35"/>
      <c r="J100" s="36" t="s">
        <v>601</v>
      </c>
      <c r="K100" s="37"/>
      <c r="L100" s="38" t="s">
        <v>602</v>
      </c>
      <c r="M100" s="22">
        <f t="shared" si="7"/>
        <v>68</v>
      </c>
      <c r="N100" s="117"/>
      <c r="O100" s="137">
        <v>0</v>
      </c>
      <c r="P100" s="138">
        <v>68</v>
      </c>
      <c r="Q100" s="98"/>
      <c r="R100" s="98"/>
      <c r="S100" s="98">
        <f t="shared" si="6"/>
        <v>0</v>
      </c>
      <c r="T100" s="182"/>
      <c r="U100" s="182"/>
      <c r="V100" s="182"/>
      <c r="X100" s="118"/>
      <c r="Y100" s="77"/>
      <c r="Z100" s="98"/>
    </row>
    <row r="101" spans="3:26" ht="15" customHeight="1" x14ac:dyDescent="0.2">
      <c r="C101" s="13" t="e">
        <f t="shared" si="4"/>
        <v>#REF!</v>
      </c>
      <c r="D101" s="14" t="e">
        <f>E101+SUMIF(#REF!,J101,#REF!)+SUMIF(#REF!,J101,#REF!)+SUMIF(#REF!,J101,#REF!)+SUMIF(#REF!,J101,#REF!)+SUMIF(#REF!,J101,#REF!)+SUMIF(#REF!,J101,#REF!)+SUMIF(#REF!,J101,#REF!)+SUMIF(#REF!,J101,#REF!)</f>
        <v>#REF!</v>
      </c>
      <c r="E101" s="134">
        <v>0</v>
      </c>
      <c r="F101" s="22" t="e">
        <f>#REF!</f>
        <v>#REF!</v>
      </c>
      <c r="G101" s="14" t="e">
        <f t="shared" si="5"/>
        <v>#REF!</v>
      </c>
      <c r="H101" s="141"/>
      <c r="I101" s="35" t="s">
        <v>479</v>
      </c>
      <c r="J101" s="36" t="s">
        <v>241</v>
      </c>
      <c r="K101" s="37" t="s">
        <v>242</v>
      </c>
      <c r="L101" s="38" t="s">
        <v>501</v>
      </c>
      <c r="M101" s="22">
        <f t="shared" si="7"/>
        <v>69</v>
      </c>
      <c r="N101" s="117"/>
      <c r="O101" s="137">
        <v>0</v>
      </c>
      <c r="P101" s="138">
        <v>69</v>
      </c>
      <c r="Q101" s="98"/>
      <c r="R101" s="98"/>
      <c r="S101" s="98">
        <f t="shared" si="6"/>
        <v>0</v>
      </c>
      <c r="T101" s="182"/>
      <c r="U101" s="182"/>
      <c r="V101" s="182"/>
      <c r="X101" s="118"/>
      <c r="Y101" s="77"/>
      <c r="Z101" s="98"/>
    </row>
    <row r="102" spans="3:26" ht="15" customHeight="1" x14ac:dyDescent="0.2">
      <c r="C102" s="13" t="e">
        <f t="shared" si="4"/>
        <v>#REF!</v>
      </c>
      <c r="D102" s="14" t="e">
        <f>E102+SUMIF(#REF!,J102,#REF!)+SUMIF(#REF!,J102,#REF!)+SUMIF(#REF!,J102,#REF!)+SUMIF(#REF!,J102,#REF!)+SUMIF(#REF!,J102,#REF!)+SUMIF(#REF!,J102,#REF!)+SUMIF(#REF!,J102,#REF!)+SUMIF(#REF!,J102,#REF!)</f>
        <v>#REF!</v>
      </c>
      <c r="E102" s="134">
        <v>0</v>
      </c>
      <c r="F102" s="22" t="e">
        <f>#REF!</f>
        <v>#REF!</v>
      </c>
      <c r="G102" s="14" t="e">
        <f t="shared" si="5"/>
        <v>#REF!</v>
      </c>
      <c r="H102" s="141"/>
      <c r="I102" s="35" t="s">
        <v>447</v>
      </c>
      <c r="J102" s="36" t="s">
        <v>851</v>
      </c>
      <c r="K102" s="37">
        <v>3086</v>
      </c>
      <c r="L102" s="38" t="s">
        <v>501</v>
      </c>
      <c r="M102" s="22">
        <f t="shared" si="7"/>
        <v>70</v>
      </c>
      <c r="N102" s="117"/>
      <c r="O102" s="137">
        <v>0</v>
      </c>
      <c r="P102" s="138">
        <v>70</v>
      </c>
      <c r="Q102" s="98"/>
      <c r="R102" s="98"/>
      <c r="S102" s="98">
        <f t="shared" si="6"/>
        <v>0</v>
      </c>
      <c r="T102" s="182"/>
      <c r="U102" s="182"/>
      <c r="V102" s="182"/>
      <c r="X102" s="118"/>
      <c r="Y102" s="77"/>
      <c r="Z102" s="98"/>
    </row>
    <row r="103" spans="3:26" ht="15" customHeight="1" x14ac:dyDescent="0.2">
      <c r="C103" s="13" t="e">
        <f t="shared" si="4"/>
        <v>#REF!</v>
      </c>
      <c r="D103" s="14" t="e">
        <f>E103+SUMIF(#REF!,J103,#REF!)+SUMIF(#REF!,J103,#REF!)+SUMIF(#REF!,J103,#REF!)+SUMIF(#REF!,J103,#REF!)+SUMIF(#REF!,J103,#REF!)+SUMIF(#REF!,J103,#REF!)+SUMIF(#REF!,J103,#REF!)+SUMIF(#REF!,J103,#REF!)</f>
        <v>#REF!</v>
      </c>
      <c r="E103" s="134">
        <v>0</v>
      </c>
      <c r="F103" s="22" t="e">
        <f>#REF!</f>
        <v>#REF!</v>
      </c>
      <c r="G103" s="14" t="e">
        <f t="shared" si="5"/>
        <v>#REF!</v>
      </c>
      <c r="H103" s="141"/>
      <c r="I103" s="35" t="s">
        <v>448</v>
      </c>
      <c r="J103" s="36" t="s">
        <v>852</v>
      </c>
      <c r="K103" s="37">
        <v>3086</v>
      </c>
      <c r="L103" s="38" t="s">
        <v>501</v>
      </c>
      <c r="M103" s="22">
        <f t="shared" si="7"/>
        <v>71</v>
      </c>
      <c r="N103" s="117"/>
      <c r="O103" s="137">
        <v>0</v>
      </c>
      <c r="P103" s="138">
        <v>71</v>
      </c>
      <c r="Q103" s="98"/>
      <c r="R103" s="98"/>
      <c r="S103" s="98">
        <f t="shared" si="6"/>
        <v>0</v>
      </c>
      <c r="T103" s="182"/>
      <c r="U103" s="182"/>
      <c r="V103" s="182"/>
      <c r="X103" s="118"/>
      <c r="Y103" s="77"/>
      <c r="Z103" s="98"/>
    </row>
    <row r="104" spans="3:26" ht="15" customHeight="1" x14ac:dyDescent="0.2">
      <c r="C104" s="13" t="e">
        <f>D104*M104</f>
        <v>#REF!</v>
      </c>
      <c r="D104" s="14" t="e">
        <f>E104+SUMIF(#REF!,J104,#REF!)+SUMIF(#REF!,J104,#REF!)+SUMIF(#REF!,J104,#REF!)+SUMIF(#REF!,J104,#REF!)+SUMIF(#REF!,J104,#REF!)+SUMIF(#REF!,J104,#REF!)+SUMIF(#REF!,J104,#REF!)+SUMIF(#REF!,J104,#REF!)</f>
        <v>#REF!</v>
      </c>
      <c r="E104" s="134">
        <v>0</v>
      </c>
      <c r="F104" s="22" t="e">
        <f>#REF!</f>
        <v>#REF!</v>
      </c>
      <c r="G104" s="14" t="e">
        <f>D104-F104</f>
        <v>#REF!</v>
      </c>
      <c r="H104" s="141"/>
      <c r="I104" s="35" t="s">
        <v>470</v>
      </c>
      <c r="J104" s="36" t="s">
        <v>738</v>
      </c>
      <c r="K104" s="37">
        <v>3086</v>
      </c>
      <c r="L104" s="38" t="s">
        <v>501</v>
      </c>
      <c r="M104" s="22">
        <f t="shared" si="7"/>
        <v>72</v>
      </c>
      <c r="N104" s="117"/>
      <c r="O104" s="137">
        <v>0</v>
      </c>
      <c r="P104" s="138">
        <v>72</v>
      </c>
      <c r="Q104" s="98"/>
      <c r="R104" s="98"/>
      <c r="S104" s="98">
        <f t="shared" si="6"/>
        <v>0</v>
      </c>
      <c r="T104" s="182"/>
      <c r="U104" s="182"/>
      <c r="V104" s="182"/>
      <c r="X104" s="118"/>
      <c r="Y104" s="77"/>
      <c r="Z104" s="98"/>
    </row>
    <row r="105" spans="3:26" ht="15" customHeight="1" x14ac:dyDescent="0.2">
      <c r="C105" s="13" t="e">
        <f>D105*M105</f>
        <v>#REF!</v>
      </c>
      <c r="D105" s="14" t="e">
        <f>E105+SUMIF(#REF!,J105,#REF!)+SUMIF(#REF!,J105,#REF!)+SUMIF(#REF!,J105,#REF!)+SUMIF(#REF!,J105,#REF!)+SUMIF(#REF!,J105,#REF!)+SUMIF(#REF!,J105,#REF!)+SUMIF(#REF!,J105,#REF!)+SUMIF(#REF!,J105,#REF!)</f>
        <v>#REF!</v>
      </c>
      <c r="E105" s="134">
        <v>0</v>
      </c>
      <c r="F105" s="22" t="e">
        <f>#REF!</f>
        <v>#REF!</v>
      </c>
      <c r="G105" s="14" t="e">
        <f>D105-F105</f>
        <v>#REF!</v>
      </c>
      <c r="H105" s="141"/>
      <c r="I105" s="35" t="s">
        <v>471</v>
      </c>
      <c r="J105" s="36" t="s">
        <v>739</v>
      </c>
      <c r="K105" s="37">
        <v>3086</v>
      </c>
      <c r="L105" s="38" t="s">
        <v>501</v>
      </c>
      <c r="M105" s="22">
        <f t="shared" si="7"/>
        <v>73</v>
      </c>
      <c r="N105" s="117"/>
      <c r="O105" s="137">
        <v>0</v>
      </c>
      <c r="P105" s="138">
        <v>73</v>
      </c>
      <c r="Q105" s="98"/>
      <c r="R105" s="98"/>
      <c r="S105" s="98">
        <f t="shared" si="6"/>
        <v>0</v>
      </c>
      <c r="T105" s="182"/>
      <c r="U105" s="182"/>
      <c r="V105" s="182"/>
      <c r="X105" s="118"/>
      <c r="Y105" s="77"/>
      <c r="Z105" s="98"/>
    </row>
    <row r="106" spans="3:26" ht="9.75" customHeight="1" thickBot="1" x14ac:dyDescent="0.25">
      <c r="C106" s="151"/>
      <c r="D106" s="152"/>
      <c r="E106" s="153"/>
      <c r="F106" s="154"/>
      <c r="G106" s="152"/>
      <c r="H106" s="155"/>
      <c r="I106" s="156"/>
      <c r="J106" s="157"/>
      <c r="K106" s="158"/>
      <c r="L106" s="159"/>
      <c r="M106" s="154"/>
      <c r="N106" s="117"/>
      <c r="O106" s="161"/>
      <c r="P106" s="138">
        <v>74</v>
      </c>
      <c r="Q106" s="98"/>
      <c r="R106" s="98"/>
      <c r="S106" s="98"/>
      <c r="T106" s="182"/>
      <c r="U106" s="182"/>
      <c r="V106" s="182"/>
      <c r="X106" s="118"/>
      <c r="Y106" s="77"/>
      <c r="Z106" s="98"/>
    </row>
    <row r="107" spans="3:26" ht="12" customHeight="1" x14ac:dyDescent="0.2">
      <c r="C107" s="89" t="s">
        <v>202</v>
      </c>
      <c r="D107" s="90" t="s">
        <v>203</v>
      </c>
      <c r="E107" s="91" t="s">
        <v>430</v>
      </c>
      <c r="F107" s="90" t="s">
        <v>203</v>
      </c>
      <c r="G107" s="90" t="s">
        <v>743</v>
      </c>
      <c r="H107" s="143" t="s">
        <v>532</v>
      </c>
      <c r="I107" s="92"/>
      <c r="J107" s="93"/>
      <c r="K107" s="90" t="s">
        <v>604</v>
      </c>
      <c r="L107" s="89"/>
      <c r="M107" s="94" t="s">
        <v>606</v>
      </c>
      <c r="N107" s="95"/>
      <c r="O107" s="96" t="s">
        <v>772</v>
      </c>
      <c r="P107" s="138">
        <v>75</v>
      </c>
      <c r="Q107" s="98"/>
      <c r="R107" s="98"/>
      <c r="S107" s="98"/>
      <c r="T107" s="103"/>
      <c r="U107" s="103"/>
      <c r="V107" s="103"/>
      <c r="W107" s="103"/>
      <c r="X107" s="118"/>
      <c r="Y107" s="103"/>
      <c r="Z107" s="103"/>
    </row>
    <row r="108" spans="3:26" ht="12" customHeight="1" x14ac:dyDescent="0.2">
      <c r="C108" s="99" t="s">
        <v>644</v>
      </c>
      <c r="D108" s="100" t="s">
        <v>743</v>
      </c>
      <c r="E108" s="101" t="s">
        <v>567</v>
      </c>
      <c r="F108" s="100" t="s">
        <v>743</v>
      </c>
      <c r="G108" s="100" t="s">
        <v>344</v>
      </c>
      <c r="H108" s="144" t="s">
        <v>607</v>
      </c>
      <c r="I108" s="102" t="s">
        <v>803</v>
      </c>
      <c r="J108" s="103" t="s">
        <v>607</v>
      </c>
      <c r="K108" s="100" t="s">
        <v>608</v>
      </c>
      <c r="L108" s="99"/>
      <c r="M108" s="104" t="s">
        <v>775</v>
      </c>
      <c r="N108" s="95"/>
      <c r="O108" s="105" t="s">
        <v>773</v>
      </c>
      <c r="P108" s="138">
        <v>76</v>
      </c>
      <c r="Q108" s="98"/>
      <c r="R108" s="98"/>
      <c r="S108" s="98"/>
      <c r="T108" s="103"/>
      <c r="U108" s="103"/>
      <c r="V108" s="103"/>
      <c r="W108" s="103"/>
      <c r="X108" s="118"/>
      <c r="Y108" s="103"/>
      <c r="Z108" s="103"/>
    </row>
    <row r="109" spans="3:26" ht="12" customHeight="1" thickBot="1" x14ac:dyDescent="0.25">
      <c r="C109" s="108" t="s">
        <v>801</v>
      </c>
      <c r="D109" s="109" t="s">
        <v>802</v>
      </c>
      <c r="E109" s="110" t="s">
        <v>251</v>
      </c>
      <c r="F109" s="109" t="s">
        <v>533</v>
      </c>
      <c r="G109" s="109" t="s">
        <v>345</v>
      </c>
      <c r="H109" s="145" t="s">
        <v>665</v>
      </c>
      <c r="I109" s="111" t="s">
        <v>804</v>
      </c>
      <c r="J109" s="112" t="s">
        <v>609</v>
      </c>
      <c r="K109" s="109" t="s">
        <v>610</v>
      </c>
      <c r="L109" s="108" t="s">
        <v>611</v>
      </c>
      <c r="M109" s="113" t="s">
        <v>800</v>
      </c>
      <c r="N109" s="95"/>
      <c r="O109" s="114" t="s">
        <v>774</v>
      </c>
      <c r="P109" s="138">
        <v>77</v>
      </c>
      <c r="Q109" s="98"/>
      <c r="R109" s="98"/>
      <c r="S109" s="98"/>
      <c r="T109" s="103"/>
      <c r="U109" s="103"/>
      <c r="V109" s="103"/>
      <c r="W109" s="103"/>
      <c r="X109" s="118"/>
      <c r="Y109" s="103"/>
      <c r="Z109" s="103"/>
    </row>
    <row r="110" spans="3:26" ht="15" customHeight="1" x14ac:dyDescent="0.2">
      <c r="C110" s="13" t="e">
        <f t="shared" si="4"/>
        <v>#REF!</v>
      </c>
      <c r="D110" s="14" t="e">
        <f>E110+SUMIF(#REF!,J110,#REF!)+SUMIF(#REF!,J110,#REF!)+SUMIF(#REF!,J110,#REF!)+SUMIF(#REF!,J110,#REF!)+SUMIF(#REF!,J110,#REF!)+SUMIF(#REF!,J110,#REF!)+SUMIF(#REF!,J110,#REF!)+SUMIF(#REF!,J110,#REF!)</f>
        <v>#REF!</v>
      </c>
      <c r="E110" s="134">
        <v>0</v>
      </c>
      <c r="F110" s="22" t="e">
        <f>#REF!</f>
        <v>#REF!</v>
      </c>
      <c r="G110" s="14" t="e">
        <f t="shared" si="5"/>
        <v>#REF!</v>
      </c>
      <c r="H110" s="141"/>
      <c r="I110" s="35" t="s">
        <v>454</v>
      </c>
      <c r="J110" s="36" t="s">
        <v>369</v>
      </c>
      <c r="K110" s="37">
        <v>3065</v>
      </c>
      <c r="L110" s="38" t="s">
        <v>501</v>
      </c>
      <c r="M110" s="22">
        <f t="shared" si="7"/>
        <v>78</v>
      </c>
      <c r="N110" s="117"/>
      <c r="O110" s="137">
        <v>0</v>
      </c>
      <c r="P110" s="138">
        <v>78</v>
      </c>
      <c r="Q110" s="98"/>
      <c r="R110" s="98"/>
      <c r="S110" s="98">
        <f t="shared" si="6"/>
        <v>0</v>
      </c>
      <c r="T110" s="182"/>
      <c r="U110" s="182"/>
      <c r="V110" s="182"/>
      <c r="X110" s="118"/>
      <c r="Y110" s="77"/>
      <c r="Z110" s="98"/>
    </row>
    <row r="111" spans="3:26" ht="15" customHeight="1" x14ac:dyDescent="0.2">
      <c r="C111" s="13" t="e">
        <f t="shared" si="4"/>
        <v>#REF!</v>
      </c>
      <c r="D111" s="14" t="e">
        <f>E111+SUMIF(#REF!,J111,#REF!)+SUMIF(#REF!,J111,#REF!)+SUMIF(#REF!,J111,#REF!)+SUMIF(#REF!,J111,#REF!)+SUMIF(#REF!,J111,#REF!)+SUMIF(#REF!,J111,#REF!)+SUMIF(#REF!,J111,#REF!)+SUMIF(#REF!,J111,#REF!)</f>
        <v>#REF!</v>
      </c>
      <c r="E111" s="134">
        <v>0</v>
      </c>
      <c r="F111" s="22" t="e">
        <f>#REF!</f>
        <v>#REF!</v>
      </c>
      <c r="G111" s="14" t="e">
        <f t="shared" si="5"/>
        <v>#REF!</v>
      </c>
      <c r="H111" s="141"/>
      <c r="I111" s="35" t="s">
        <v>371</v>
      </c>
      <c r="J111" s="36" t="s">
        <v>477</v>
      </c>
      <c r="K111" s="37" t="s">
        <v>372</v>
      </c>
      <c r="L111" s="38" t="s">
        <v>501</v>
      </c>
      <c r="M111" s="22">
        <f t="shared" si="7"/>
        <v>79</v>
      </c>
      <c r="N111" s="117"/>
      <c r="O111" s="137">
        <v>0</v>
      </c>
      <c r="P111" s="138">
        <v>79</v>
      </c>
      <c r="Q111" s="98"/>
      <c r="R111" s="98"/>
      <c r="S111" s="98">
        <f t="shared" si="6"/>
        <v>0</v>
      </c>
      <c r="T111" s="182"/>
      <c r="U111" s="182"/>
      <c r="V111" s="182"/>
      <c r="X111" s="118"/>
      <c r="Y111" s="77"/>
      <c r="Z111" s="98"/>
    </row>
    <row r="112" spans="3:26" ht="15" customHeight="1" x14ac:dyDescent="0.2">
      <c r="C112" s="13" t="e">
        <f t="shared" si="4"/>
        <v>#REF!</v>
      </c>
      <c r="D112" s="14" t="e">
        <f>E112+SUMIF(#REF!,J112,#REF!)+SUMIF(#REF!,J112,#REF!)+SUMIF(#REF!,J112,#REF!)+SUMIF(#REF!,J112,#REF!)+SUMIF(#REF!,J112,#REF!)+SUMIF(#REF!,J112,#REF!)+SUMIF(#REF!,J112,#REF!)+SUMIF(#REF!,J112,#REF!)</f>
        <v>#REF!</v>
      </c>
      <c r="E112" s="134">
        <v>0</v>
      </c>
      <c r="F112" s="22" t="e">
        <f>#REF!</f>
        <v>#REF!</v>
      </c>
      <c r="G112" s="14" t="e">
        <f t="shared" si="5"/>
        <v>#REF!</v>
      </c>
      <c r="H112" s="141"/>
      <c r="I112" s="35" t="s">
        <v>341</v>
      </c>
      <c r="J112" s="36" t="s">
        <v>377</v>
      </c>
      <c r="K112" s="37" t="s">
        <v>372</v>
      </c>
      <c r="L112" s="38" t="s">
        <v>501</v>
      </c>
      <c r="M112" s="22">
        <f t="shared" si="7"/>
        <v>80</v>
      </c>
      <c r="N112" s="117"/>
      <c r="O112" s="137">
        <v>0</v>
      </c>
      <c r="P112" s="138">
        <v>80</v>
      </c>
      <c r="Q112" s="98"/>
      <c r="R112" s="98"/>
      <c r="S112" s="98">
        <f t="shared" si="6"/>
        <v>0</v>
      </c>
      <c r="T112" s="182"/>
      <c r="U112" s="182"/>
      <c r="V112" s="182"/>
      <c r="X112" s="118"/>
      <c r="Y112" s="77"/>
      <c r="Z112" s="98"/>
    </row>
    <row r="113" spans="3:26" ht="15" customHeight="1" x14ac:dyDescent="0.2">
      <c r="C113" s="13" t="e">
        <f t="shared" si="4"/>
        <v>#REF!</v>
      </c>
      <c r="D113" s="14" t="e">
        <f>E113+SUMIF(#REF!,J113,#REF!)+SUMIF(#REF!,J113,#REF!)+SUMIF(#REF!,J113,#REF!)+SUMIF(#REF!,J113,#REF!)+SUMIF(#REF!,J113,#REF!)+SUMIF(#REF!,J113,#REF!)+SUMIF(#REF!,J113,#REF!)+SUMIF(#REF!,J113,#REF!)</f>
        <v>#REF!</v>
      </c>
      <c r="E113" s="134">
        <v>0</v>
      </c>
      <c r="F113" s="22" t="e">
        <f>#REF!</f>
        <v>#REF!</v>
      </c>
      <c r="G113" s="14" t="e">
        <f t="shared" si="5"/>
        <v>#REF!</v>
      </c>
      <c r="H113" s="141"/>
      <c r="I113" s="35" t="s">
        <v>342</v>
      </c>
      <c r="J113" s="36" t="s">
        <v>378</v>
      </c>
      <c r="K113" s="37" t="s">
        <v>372</v>
      </c>
      <c r="L113" s="38" t="s">
        <v>501</v>
      </c>
      <c r="M113" s="22">
        <f t="shared" si="7"/>
        <v>81</v>
      </c>
      <c r="N113" s="117"/>
      <c r="O113" s="137">
        <v>0</v>
      </c>
      <c r="P113" s="138">
        <v>81</v>
      </c>
      <c r="Q113" s="98"/>
      <c r="R113" s="98"/>
      <c r="S113" s="98">
        <f t="shared" si="6"/>
        <v>0</v>
      </c>
      <c r="T113" s="182"/>
      <c r="U113" s="182"/>
      <c r="V113" s="182"/>
      <c r="X113" s="118"/>
      <c r="Y113" s="77"/>
      <c r="Z113" s="98"/>
    </row>
    <row r="114" spans="3:26" ht="9.75" customHeight="1" x14ac:dyDescent="0.2">
      <c r="C114" s="13"/>
      <c r="D114" s="14"/>
      <c r="E114" s="134"/>
      <c r="F114" s="22"/>
      <c r="G114" s="14"/>
      <c r="H114" s="141"/>
      <c r="I114" s="35"/>
      <c r="J114" s="36"/>
      <c r="K114" s="37"/>
      <c r="L114" s="38"/>
      <c r="M114" s="22"/>
      <c r="N114" s="117"/>
      <c r="O114" s="137"/>
      <c r="P114" s="138">
        <v>82</v>
      </c>
      <c r="Q114" s="98"/>
      <c r="R114" s="98"/>
      <c r="S114" s="98"/>
      <c r="T114" s="182"/>
      <c r="U114" s="182"/>
      <c r="V114" s="182"/>
      <c r="X114" s="118"/>
      <c r="Y114" s="77"/>
      <c r="Z114" s="98"/>
    </row>
    <row r="115" spans="3:26" ht="15" customHeight="1" x14ac:dyDescent="0.2">
      <c r="C115" s="13" t="e">
        <f t="shared" si="4"/>
        <v>#REF!</v>
      </c>
      <c r="D115" s="14" t="e">
        <f>E115+SUMIF(#REF!,J115,#REF!)+SUMIF(#REF!,J115,#REF!)+SUMIF(#REF!,J115,#REF!)+SUMIF(#REF!,J115,#REF!)+SUMIF(#REF!,J115,#REF!)+SUMIF(#REF!,J115,#REF!)+SUMIF(#REF!,J115,#REF!)+SUMIF(#REF!,J115,#REF!)</f>
        <v>#REF!</v>
      </c>
      <c r="E115" s="134">
        <v>0</v>
      </c>
      <c r="F115" s="22" t="e">
        <f>#REF!</f>
        <v>#REF!</v>
      </c>
      <c r="G115" s="14" t="e">
        <f t="shared" si="5"/>
        <v>#REF!</v>
      </c>
      <c r="H115" s="141"/>
      <c r="I115" s="35" t="s">
        <v>364</v>
      </c>
      <c r="J115" s="36" t="s">
        <v>365</v>
      </c>
      <c r="K115" s="37" t="s">
        <v>366</v>
      </c>
      <c r="L115" s="38" t="s">
        <v>501</v>
      </c>
      <c r="M115" s="22">
        <f t="shared" si="7"/>
        <v>83</v>
      </c>
      <c r="N115" s="117"/>
      <c r="O115" s="137">
        <v>0</v>
      </c>
      <c r="P115" s="138">
        <v>83</v>
      </c>
      <c r="Q115" s="98"/>
      <c r="R115" s="98"/>
      <c r="S115" s="98">
        <f t="shared" si="6"/>
        <v>0</v>
      </c>
      <c r="T115" s="182"/>
      <c r="U115" s="182"/>
      <c r="V115" s="182"/>
      <c r="X115" s="118"/>
      <c r="Y115" s="77"/>
      <c r="Z115" s="98"/>
    </row>
    <row r="116" spans="3:26" ht="15" customHeight="1" x14ac:dyDescent="0.2">
      <c r="C116" s="13" t="e">
        <f t="shared" si="4"/>
        <v>#REF!</v>
      </c>
      <c r="D116" s="14" t="e">
        <f>E116+SUMIF(#REF!,J116,#REF!)+SUMIF(#REF!,J116,#REF!)+SUMIF(#REF!,J116,#REF!)+SUMIF(#REF!,J116,#REF!)+SUMIF(#REF!,J116,#REF!)+SUMIF(#REF!,J116,#REF!)+SUMIF(#REF!,J116,#REF!)+SUMIF(#REF!,J116,#REF!)</f>
        <v>#REF!</v>
      </c>
      <c r="E116" s="134">
        <v>0</v>
      </c>
      <c r="F116" s="22" t="e">
        <f>#REF!</f>
        <v>#REF!</v>
      </c>
      <c r="G116" s="14" t="e">
        <f t="shared" si="5"/>
        <v>#REF!</v>
      </c>
      <c r="H116" s="141"/>
      <c r="I116" s="35" t="s">
        <v>367</v>
      </c>
      <c r="J116" s="36" t="s">
        <v>463</v>
      </c>
      <c r="K116" s="37">
        <v>3092</v>
      </c>
      <c r="L116" s="38" t="s">
        <v>501</v>
      </c>
      <c r="M116" s="22">
        <f t="shared" si="7"/>
        <v>84</v>
      </c>
      <c r="N116" s="117"/>
      <c r="O116" s="137">
        <v>0</v>
      </c>
      <c r="P116" s="138">
        <v>84</v>
      </c>
      <c r="Q116" s="98"/>
      <c r="R116" s="98"/>
      <c r="S116" s="98">
        <f t="shared" si="6"/>
        <v>0</v>
      </c>
      <c r="T116" s="182"/>
      <c r="U116" s="182"/>
      <c r="V116" s="182"/>
      <c r="X116" s="118"/>
      <c r="Y116" s="77"/>
      <c r="Z116" s="98"/>
    </row>
    <row r="117" spans="3:26" ht="15" customHeight="1" x14ac:dyDescent="0.2">
      <c r="C117" s="13" t="e">
        <f t="shared" si="4"/>
        <v>#REF!</v>
      </c>
      <c r="D117" s="14" t="e">
        <f>E117+SUMIF(#REF!,J117,#REF!)+SUMIF(#REF!,J117,#REF!)+SUMIF(#REF!,J117,#REF!)+SUMIF(#REF!,J117,#REF!)+SUMIF(#REF!,J117,#REF!)+SUMIF(#REF!,J117,#REF!)+SUMIF(#REF!,J117,#REF!)+SUMIF(#REF!,J117,#REF!)</f>
        <v>#REF!</v>
      </c>
      <c r="E117" s="134">
        <v>0</v>
      </c>
      <c r="F117" s="22" t="e">
        <f>#REF!</f>
        <v>#REF!</v>
      </c>
      <c r="G117" s="14" t="e">
        <f t="shared" si="5"/>
        <v>#REF!</v>
      </c>
      <c r="H117" s="141"/>
      <c r="I117" s="35" t="s">
        <v>343</v>
      </c>
      <c r="J117" s="36" t="s">
        <v>363</v>
      </c>
      <c r="K117" s="37">
        <v>3091</v>
      </c>
      <c r="L117" s="38" t="s">
        <v>501</v>
      </c>
      <c r="M117" s="22">
        <f t="shared" si="7"/>
        <v>85</v>
      </c>
      <c r="N117" s="117"/>
      <c r="O117" s="137">
        <v>0</v>
      </c>
      <c r="P117" s="138">
        <v>85</v>
      </c>
      <c r="Q117" s="98"/>
      <c r="R117" s="98"/>
      <c r="S117" s="98">
        <f t="shared" si="6"/>
        <v>0</v>
      </c>
      <c r="T117" s="182"/>
      <c r="U117" s="182"/>
      <c r="V117" s="182"/>
      <c r="X117" s="118"/>
      <c r="Y117" s="77"/>
      <c r="Z117" s="98"/>
    </row>
    <row r="118" spans="3:26" ht="15" customHeight="1" x14ac:dyDescent="0.2">
      <c r="C118" s="13" t="e">
        <f t="shared" si="4"/>
        <v>#REF!</v>
      </c>
      <c r="D118" s="14" t="e">
        <f>E118+SUMIF(#REF!,J118,#REF!)+SUMIF(#REF!,J118,#REF!)+SUMIF(#REF!,J118,#REF!)+SUMIF(#REF!,J118,#REF!)+SUMIF(#REF!,J118,#REF!)+SUMIF(#REF!,J118,#REF!)+SUMIF(#REF!,J118,#REF!)+SUMIF(#REF!,J118,#REF!)</f>
        <v>#REF!</v>
      </c>
      <c r="E118" s="134">
        <v>0</v>
      </c>
      <c r="F118" s="22" t="e">
        <f>#REF!</f>
        <v>#REF!</v>
      </c>
      <c r="G118" s="14" t="e">
        <f t="shared" si="5"/>
        <v>#REF!</v>
      </c>
      <c r="H118" s="141"/>
      <c r="I118" s="35" t="s">
        <v>464</v>
      </c>
      <c r="J118" s="36" t="s">
        <v>465</v>
      </c>
      <c r="K118" s="37" t="s">
        <v>466</v>
      </c>
      <c r="L118" s="38" t="s">
        <v>501</v>
      </c>
      <c r="M118" s="22">
        <f t="shared" si="7"/>
        <v>86</v>
      </c>
      <c r="N118" s="117"/>
      <c r="O118" s="137">
        <v>0</v>
      </c>
      <c r="P118" s="138">
        <v>86</v>
      </c>
      <c r="Q118" s="98"/>
      <c r="R118" s="98"/>
      <c r="S118" s="98">
        <f t="shared" si="6"/>
        <v>0</v>
      </c>
      <c r="T118" s="182"/>
      <c r="U118" s="182"/>
      <c r="V118" s="182"/>
      <c r="X118" s="118"/>
      <c r="Y118" s="77"/>
      <c r="Z118" s="98"/>
    </row>
    <row r="119" spans="3:26" ht="15" customHeight="1" x14ac:dyDescent="0.2">
      <c r="C119" s="13" t="e">
        <f>D119*M119</f>
        <v>#REF!</v>
      </c>
      <c r="D119" s="14" t="e">
        <f>E119+SUMIF(#REF!,J119,#REF!)+SUMIF(#REF!,J119,#REF!)+SUMIF(#REF!,J119,#REF!)+SUMIF(#REF!,J119,#REF!)+SUMIF(#REF!,J119,#REF!)+SUMIF(#REF!,J119,#REF!)+SUMIF(#REF!,J119,#REF!)+SUMIF(#REF!,J119,#REF!)</f>
        <v>#REF!</v>
      </c>
      <c r="E119" s="134">
        <v>0</v>
      </c>
      <c r="F119" s="22" t="e">
        <f>#REF!</f>
        <v>#REF!</v>
      </c>
      <c r="G119" s="14" t="e">
        <f>D119-F119</f>
        <v>#REF!</v>
      </c>
      <c r="H119" s="141"/>
      <c r="I119" s="35" t="s">
        <v>467</v>
      </c>
      <c r="J119" s="36" t="s">
        <v>468</v>
      </c>
      <c r="K119" s="37">
        <v>3004</v>
      </c>
      <c r="L119" s="38" t="s">
        <v>501</v>
      </c>
      <c r="M119" s="22">
        <f t="shared" si="7"/>
        <v>87</v>
      </c>
      <c r="N119" s="117"/>
      <c r="O119" s="137">
        <v>0</v>
      </c>
      <c r="P119" s="138">
        <v>87</v>
      </c>
      <c r="Q119" s="98"/>
      <c r="R119" s="98"/>
      <c r="S119" s="98">
        <f>E119*M119</f>
        <v>0</v>
      </c>
      <c r="T119" s="182"/>
      <c r="U119" s="182"/>
      <c r="V119" s="182"/>
      <c r="X119" s="118"/>
      <c r="Y119" s="77"/>
      <c r="Z119" s="98"/>
    </row>
    <row r="120" spans="3:26" ht="15" customHeight="1" x14ac:dyDescent="0.2">
      <c r="C120" s="13" t="e">
        <f t="shared" si="4"/>
        <v>#REF!</v>
      </c>
      <c r="D120" s="14" t="e">
        <f>E120+SUMIF(#REF!,J120,#REF!)+SUMIF(#REF!,J120,#REF!)+SUMIF(#REF!,J120,#REF!)+SUMIF(#REF!,J120,#REF!)+SUMIF(#REF!,J120,#REF!)+SUMIF(#REF!,J120,#REF!)+SUMIF(#REF!,J120,#REF!)+SUMIF(#REF!,J120,#REF!)</f>
        <v>#REF!</v>
      </c>
      <c r="E120" s="134">
        <v>0</v>
      </c>
      <c r="F120" s="22" t="e">
        <f>#REF!</f>
        <v>#REF!</v>
      </c>
      <c r="G120" s="14" t="e">
        <f t="shared" si="5"/>
        <v>#REF!</v>
      </c>
      <c r="H120" s="141"/>
      <c r="I120" s="35" t="s">
        <v>469</v>
      </c>
      <c r="J120" s="36" t="s">
        <v>583</v>
      </c>
      <c r="K120" s="37">
        <v>3004</v>
      </c>
      <c r="L120" s="38" t="s">
        <v>501</v>
      </c>
      <c r="M120" s="22">
        <f t="shared" si="7"/>
        <v>88</v>
      </c>
      <c r="N120" s="117"/>
      <c r="O120" s="137">
        <v>0</v>
      </c>
      <c r="P120" s="138">
        <v>88</v>
      </c>
      <c r="Q120" s="98"/>
      <c r="R120" s="98"/>
      <c r="S120" s="98">
        <f t="shared" si="6"/>
        <v>0</v>
      </c>
      <c r="T120" s="182"/>
      <c r="U120" s="182"/>
      <c r="V120" s="182"/>
      <c r="X120" s="118"/>
      <c r="Y120" s="77"/>
      <c r="Z120" s="98"/>
    </row>
    <row r="121" spans="3:26" ht="9.75" customHeight="1" x14ac:dyDescent="0.2">
      <c r="C121" s="13"/>
      <c r="D121" s="14"/>
      <c r="E121" s="134"/>
      <c r="F121" s="22"/>
      <c r="G121" s="14"/>
      <c r="H121" s="141"/>
      <c r="I121" s="178"/>
      <c r="J121" s="36"/>
      <c r="K121" s="37"/>
      <c r="L121" s="38"/>
      <c r="M121" s="22"/>
      <c r="N121" s="117"/>
      <c r="O121" s="137"/>
      <c r="P121" s="138">
        <v>89</v>
      </c>
      <c r="Q121" s="98"/>
      <c r="R121" s="98"/>
      <c r="S121" s="98"/>
      <c r="T121" s="182"/>
      <c r="U121" s="182"/>
      <c r="V121" s="182"/>
      <c r="X121" s="118"/>
      <c r="Y121" s="77"/>
      <c r="Z121" s="98"/>
    </row>
    <row r="122" spans="3:26" ht="15" customHeight="1" x14ac:dyDescent="0.2">
      <c r="C122" s="13" t="e">
        <f>D122*M122</f>
        <v>#REF!</v>
      </c>
      <c r="D122" s="14" t="e">
        <f>E122+SUMIF(#REF!,J122,#REF!)+SUMIF(#REF!,J122,#REF!)+SUMIF(#REF!,J122,#REF!)+SUMIF(#REF!,J122,#REF!)+SUMIF(#REF!,J122,#REF!)+SUMIF(#REF!,J122,#REF!)+SUMIF(#REF!,J122,#REF!)+SUMIF(#REF!,J122,#REF!)</f>
        <v>#REF!</v>
      </c>
      <c r="E122" s="134">
        <v>0</v>
      </c>
      <c r="F122" s="22" t="e">
        <f>#REF!</f>
        <v>#REF!</v>
      </c>
      <c r="G122" s="14" t="e">
        <f>D122-F122</f>
        <v>#REF!</v>
      </c>
      <c r="H122" s="141"/>
      <c r="I122" s="35" t="s">
        <v>534</v>
      </c>
      <c r="J122" s="36" t="s">
        <v>351</v>
      </c>
      <c r="K122" s="37">
        <v>3076</v>
      </c>
      <c r="L122" s="38" t="s">
        <v>501</v>
      </c>
      <c r="M122" s="22">
        <f t="shared" si="7"/>
        <v>90</v>
      </c>
      <c r="N122" s="117"/>
      <c r="O122" s="137">
        <v>0</v>
      </c>
      <c r="P122" s="138">
        <v>90</v>
      </c>
      <c r="Q122" s="98"/>
      <c r="R122" s="98"/>
      <c r="S122" s="98">
        <f t="shared" si="6"/>
        <v>0</v>
      </c>
      <c r="T122" s="182"/>
      <c r="U122" s="182"/>
      <c r="V122" s="182"/>
      <c r="X122" s="118"/>
      <c r="Y122" s="77"/>
      <c r="Z122" s="98"/>
    </row>
    <row r="123" spans="3:26" ht="15" customHeight="1" x14ac:dyDescent="0.2">
      <c r="C123" s="13" t="e">
        <f>D123*M123</f>
        <v>#REF!</v>
      </c>
      <c r="D123" s="14" t="e">
        <f>E123+SUMIF(#REF!,J123,#REF!)+SUMIF(#REF!,J123,#REF!)+SUMIF(#REF!,J123,#REF!)+SUMIF(#REF!,J123,#REF!)+SUMIF(#REF!,J123,#REF!)+SUMIF(#REF!,J123,#REF!)+SUMIF(#REF!,J123,#REF!)+SUMIF(#REF!,J123,#REF!)</f>
        <v>#REF!</v>
      </c>
      <c r="E123" s="134">
        <v>0</v>
      </c>
      <c r="F123" s="22" t="e">
        <f>#REF!</f>
        <v>#REF!</v>
      </c>
      <c r="G123" s="14" t="e">
        <f>D123-F123</f>
        <v>#REF!</v>
      </c>
      <c r="H123" s="141"/>
      <c r="I123" s="35" t="s">
        <v>376</v>
      </c>
      <c r="J123" s="36" t="s">
        <v>728</v>
      </c>
      <c r="K123" s="37">
        <v>3182</v>
      </c>
      <c r="L123" s="38" t="s">
        <v>501</v>
      </c>
      <c r="M123" s="22">
        <f t="shared" si="7"/>
        <v>91</v>
      </c>
      <c r="N123" s="117"/>
      <c r="O123" s="137">
        <v>0</v>
      </c>
      <c r="P123" s="138">
        <v>91</v>
      </c>
      <c r="Q123" s="98"/>
      <c r="R123" s="98"/>
      <c r="S123" s="98">
        <f t="shared" si="6"/>
        <v>0</v>
      </c>
      <c r="T123" s="182"/>
      <c r="U123" s="182"/>
      <c r="V123" s="182"/>
      <c r="X123" s="118"/>
      <c r="Y123" s="77"/>
      <c r="Z123" s="98"/>
    </row>
    <row r="124" spans="3:26" ht="15" customHeight="1" x14ac:dyDescent="0.2">
      <c r="C124" s="13" t="e">
        <f t="shared" si="4"/>
        <v>#REF!</v>
      </c>
      <c r="D124" s="14" t="e">
        <f>E124+SUMIF(#REF!,J124,#REF!)+SUMIF(#REF!,J124,#REF!)+SUMIF(#REF!,J124,#REF!)+SUMIF(#REF!,J124,#REF!)+SUMIF(#REF!,J124,#REF!)+SUMIF(#REF!,J124,#REF!)+SUMIF(#REF!,J124,#REF!)+SUMIF(#REF!,J124,#REF!)</f>
        <v>#REF!</v>
      </c>
      <c r="E124" s="134">
        <v>0</v>
      </c>
      <c r="F124" s="22" t="e">
        <f>#REF!</f>
        <v>#REF!</v>
      </c>
      <c r="G124" s="14" t="e">
        <f t="shared" si="5"/>
        <v>#REF!</v>
      </c>
      <c r="H124" s="141"/>
      <c r="I124" s="35" t="s">
        <v>536</v>
      </c>
      <c r="J124" s="36" t="s">
        <v>829</v>
      </c>
      <c r="K124" s="37">
        <v>3181</v>
      </c>
      <c r="L124" s="38" t="s">
        <v>501</v>
      </c>
      <c r="M124" s="22">
        <f t="shared" si="7"/>
        <v>92</v>
      </c>
      <c r="N124" s="117"/>
      <c r="O124" s="137">
        <v>0</v>
      </c>
      <c r="P124" s="138">
        <v>92</v>
      </c>
      <c r="Q124" s="98"/>
      <c r="R124" s="98"/>
      <c r="S124" s="98">
        <f t="shared" si="6"/>
        <v>0</v>
      </c>
      <c r="T124" s="182"/>
      <c r="U124" s="182"/>
      <c r="V124" s="182"/>
      <c r="X124" s="118"/>
      <c r="Y124" s="77"/>
      <c r="Z124" s="98"/>
    </row>
    <row r="125" spans="3:26" ht="15" customHeight="1" x14ac:dyDescent="0.2">
      <c r="C125" s="13" t="e">
        <f t="shared" si="4"/>
        <v>#REF!</v>
      </c>
      <c r="D125" s="14" t="e">
        <f>E125+SUMIF(#REF!,J125,#REF!)+SUMIF(#REF!,J125,#REF!)+SUMIF(#REF!,J125,#REF!)+SUMIF(#REF!,J125,#REF!)+SUMIF(#REF!,J125,#REF!)+SUMIF(#REF!,J125,#REF!)+SUMIF(#REF!,J125,#REF!)+SUMIF(#REF!,J125,#REF!)</f>
        <v>#REF!</v>
      </c>
      <c r="E125" s="134">
        <v>0</v>
      </c>
      <c r="F125" s="22" t="e">
        <f>#REF!</f>
        <v>#REF!</v>
      </c>
      <c r="G125" s="14" t="e">
        <f t="shared" si="5"/>
        <v>#REF!</v>
      </c>
      <c r="H125" s="141"/>
      <c r="I125" s="35" t="s">
        <v>537</v>
      </c>
      <c r="J125" s="36" t="s">
        <v>780</v>
      </c>
      <c r="K125" s="37">
        <v>3181</v>
      </c>
      <c r="L125" s="38" t="s">
        <v>501</v>
      </c>
      <c r="M125" s="22">
        <f t="shared" si="7"/>
        <v>93</v>
      </c>
      <c r="N125" s="117"/>
      <c r="O125" s="137">
        <v>0</v>
      </c>
      <c r="P125" s="138">
        <v>93</v>
      </c>
      <c r="Q125" s="98"/>
      <c r="R125" s="98"/>
      <c r="S125" s="98">
        <f t="shared" si="6"/>
        <v>0</v>
      </c>
      <c r="T125" s="182"/>
      <c r="U125" s="182"/>
      <c r="V125" s="182"/>
      <c r="X125" s="118"/>
      <c r="Y125" s="77"/>
      <c r="Z125" s="98"/>
    </row>
    <row r="126" spans="3:26" ht="15" customHeight="1" x14ac:dyDescent="0.2">
      <c r="C126" s="13" t="e">
        <f>D126*M126</f>
        <v>#REF!</v>
      </c>
      <c r="D126" s="14" t="e">
        <f>E126+SUMIF(#REF!,J126,#REF!)+SUMIF(#REF!,J126,#REF!)+SUMIF(#REF!,J126,#REF!)+SUMIF(#REF!,J126,#REF!)+SUMIF(#REF!,J126,#REF!)+SUMIF(#REF!,J126,#REF!)+SUMIF(#REF!,J126,#REF!)+SUMIF(#REF!,J126,#REF!)</f>
        <v>#REF!</v>
      </c>
      <c r="E126" s="134">
        <v>0</v>
      </c>
      <c r="F126" s="22" t="e">
        <f>#REF!</f>
        <v>#REF!</v>
      </c>
      <c r="G126" s="14" t="e">
        <f>D126-F126</f>
        <v>#REF!</v>
      </c>
      <c r="H126" s="141"/>
      <c r="I126" s="35" t="s">
        <v>538</v>
      </c>
      <c r="J126" s="36" t="s">
        <v>694</v>
      </c>
      <c r="K126" s="37">
        <v>3181</v>
      </c>
      <c r="L126" s="38" t="s">
        <v>501</v>
      </c>
      <c r="M126" s="22">
        <f t="shared" si="7"/>
        <v>94</v>
      </c>
      <c r="N126" s="117"/>
      <c r="O126" s="137">
        <v>0</v>
      </c>
      <c r="P126" s="138">
        <v>94</v>
      </c>
      <c r="Q126" s="98"/>
      <c r="R126" s="98"/>
      <c r="S126" s="98">
        <f t="shared" si="6"/>
        <v>0</v>
      </c>
      <c r="T126" s="182"/>
      <c r="U126" s="182"/>
      <c r="V126" s="182"/>
      <c r="X126" s="118"/>
      <c r="Y126" s="77"/>
      <c r="Z126" s="98"/>
    </row>
    <row r="127" spans="3:26" ht="15" customHeight="1" x14ac:dyDescent="0.2">
      <c r="C127" s="13" t="e">
        <f>D127*M127</f>
        <v>#REF!</v>
      </c>
      <c r="D127" s="14" t="e">
        <f>E127+SUMIF(#REF!,J127,#REF!)+SUMIF(#REF!,J127,#REF!)+SUMIF(#REF!,J127,#REF!)+SUMIF(#REF!,J127,#REF!)+SUMIF(#REF!,J127,#REF!)+SUMIF(#REF!,J127,#REF!)+SUMIF(#REF!,J127,#REF!)+SUMIF(#REF!,J127,#REF!)</f>
        <v>#REF!</v>
      </c>
      <c r="E127" s="134">
        <v>0</v>
      </c>
      <c r="F127" s="22" t="e">
        <f>#REF!</f>
        <v>#REF!</v>
      </c>
      <c r="G127" s="14" t="e">
        <f>D127-F127</f>
        <v>#REF!</v>
      </c>
      <c r="H127" s="141"/>
      <c r="I127" s="35" t="s">
        <v>652</v>
      </c>
      <c r="J127" s="36" t="s">
        <v>830</v>
      </c>
      <c r="K127" s="37">
        <v>3181</v>
      </c>
      <c r="L127" s="38" t="s">
        <v>501</v>
      </c>
      <c r="M127" s="22">
        <f t="shared" si="7"/>
        <v>95</v>
      </c>
      <c r="N127" s="117"/>
      <c r="O127" s="137">
        <v>0</v>
      </c>
      <c r="P127" s="138">
        <v>95</v>
      </c>
      <c r="Q127" s="98"/>
      <c r="R127" s="98"/>
      <c r="S127" s="98">
        <f t="shared" si="6"/>
        <v>0</v>
      </c>
      <c r="T127" s="182"/>
      <c r="U127" s="182"/>
      <c r="V127" s="182"/>
      <c r="X127" s="118"/>
      <c r="Y127" s="77"/>
      <c r="Z127" s="98"/>
    </row>
    <row r="128" spans="3:26" ht="9.75" customHeight="1" x14ac:dyDescent="0.2">
      <c r="C128" s="13"/>
      <c r="D128" s="14"/>
      <c r="E128" s="134"/>
      <c r="F128" s="22"/>
      <c r="G128" s="14"/>
      <c r="H128" s="141"/>
      <c r="I128" s="35"/>
      <c r="J128" s="36"/>
      <c r="K128" s="37"/>
      <c r="L128" s="38"/>
      <c r="M128" s="22"/>
      <c r="N128" s="117"/>
      <c r="O128" s="137"/>
      <c r="P128" s="138">
        <v>96</v>
      </c>
      <c r="Q128" s="98"/>
      <c r="R128" s="98"/>
      <c r="S128" s="98"/>
      <c r="T128" s="182"/>
      <c r="U128" s="182"/>
      <c r="V128" s="182"/>
      <c r="X128" s="118"/>
      <c r="Y128" s="77"/>
      <c r="Z128" s="98"/>
    </row>
    <row r="129" spans="3:26" ht="15" customHeight="1" x14ac:dyDescent="0.2">
      <c r="C129" s="13" t="e">
        <f t="shared" ref="C129:C194" si="8">D129*M129</f>
        <v>#REF!</v>
      </c>
      <c r="D129" s="14" t="e">
        <f>E129+SUMIF(#REF!,J129,#REF!)+SUMIF(#REF!,J129,#REF!)+SUMIF(#REF!,J129,#REF!)+SUMIF(#REF!,J129,#REF!)+SUMIF(#REF!,J129,#REF!)+SUMIF(#REF!,J129,#REF!)+SUMIF(#REF!,J129,#REF!)+SUMIF(#REF!,J129,#REF!)</f>
        <v>#REF!</v>
      </c>
      <c r="E129" s="134">
        <v>0</v>
      </c>
      <c r="F129" s="22" t="e">
        <f>#REF!</f>
        <v>#REF!</v>
      </c>
      <c r="G129" s="14" t="e">
        <f t="shared" si="5"/>
        <v>#REF!</v>
      </c>
      <c r="H129" s="141"/>
      <c r="I129" s="35" t="s">
        <v>472</v>
      </c>
      <c r="J129" s="36" t="s">
        <v>190</v>
      </c>
      <c r="K129" s="37"/>
      <c r="L129" s="38" t="s">
        <v>501</v>
      </c>
      <c r="M129" s="22">
        <f t="shared" si="7"/>
        <v>97</v>
      </c>
      <c r="N129" s="117"/>
      <c r="O129" s="137">
        <v>0</v>
      </c>
      <c r="P129" s="138">
        <v>97</v>
      </c>
      <c r="Q129" s="98"/>
      <c r="R129" s="98"/>
      <c r="S129" s="98">
        <f t="shared" si="6"/>
        <v>0</v>
      </c>
      <c r="T129" s="182"/>
      <c r="U129" s="182"/>
      <c r="V129" s="182"/>
      <c r="X129" s="118"/>
      <c r="Y129" s="77"/>
      <c r="Z129" s="98"/>
    </row>
    <row r="130" spans="3:26" ht="15" customHeight="1" x14ac:dyDescent="0.2">
      <c r="C130" s="13" t="e">
        <f t="shared" si="8"/>
        <v>#REF!</v>
      </c>
      <c r="D130" s="14" t="e">
        <f>E130+SUMIF(#REF!,J130,#REF!)+SUMIF(#REF!,J130,#REF!)+SUMIF(#REF!,J130,#REF!)+SUMIF(#REF!,J130,#REF!)+SUMIF(#REF!,J130,#REF!)+SUMIF(#REF!,J130,#REF!)+SUMIF(#REF!,J130,#REF!)+SUMIF(#REF!,J130,#REF!)</f>
        <v>#REF!</v>
      </c>
      <c r="E130" s="134">
        <v>0</v>
      </c>
      <c r="F130" s="22" t="e">
        <f>#REF!</f>
        <v>#REF!</v>
      </c>
      <c r="G130" s="14" t="e">
        <f t="shared" si="5"/>
        <v>#REF!</v>
      </c>
      <c r="H130" s="141"/>
      <c r="I130" s="35"/>
      <c r="J130" s="36" t="s">
        <v>243</v>
      </c>
      <c r="K130" s="37"/>
      <c r="L130" s="38" t="s">
        <v>501</v>
      </c>
      <c r="M130" s="22">
        <f t="shared" si="7"/>
        <v>98</v>
      </c>
      <c r="N130" s="117"/>
      <c r="O130" s="137">
        <v>0</v>
      </c>
      <c r="P130" s="138">
        <v>98</v>
      </c>
      <c r="Q130" s="98"/>
      <c r="R130" s="98"/>
      <c r="S130" s="98">
        <f t="shared" si="6"/>
        <v>0</v>
      </c>
      <c r="T130" s="182"/>
      <c r="U130" s="182"/>
      <c r="V130" s="182"/>
      <c r="X130" s="118"/>
      <c r="Y130" s="77"/>
      <c r="Z130" s="98"/>
    </row>
    <row r="131" spans="3:26" ht="15" customHeight="1" x14ac:dyDescent="0.2">
      <c r="C131" s="13" t="e">
        <f t="shared" si="8"/>
        <v>#REF!</v>
      </c>
      <c r="D131" s="14" t="e">
        <f>E131+SUMIF(#REF!,J131,#REF!)+SUMIF(#REF!,J131,#REF!)+SUMIF(#REF!,J131,#REF!)+SUMIF(#REF!,J131,#REF!)+SUMIF(#REF!,J131,#REF!)+SUMIF(#REF!,J131,#REF!)+SUMIF(#REF!,J131,#REF!)+SUMIF(#REF!,J131,#REF!)</f>
        <v>#REF!</v>
      </c>
      <c r="E131" s="134">
        <v>0</v>
      </c>
      <c r="F131" s="22" t="e">
        <f>#REF!</f>
        <v>#REF!</v>
      </c>
      <c r="G131" s="14" t="e">
        <f t="shared" si="5"/>
        <v>#REF!</v>
      </c>
      <c r="H131" s="141"/>
      <c r="I131" s="35" t="s">
        <v>191</v>
      </c>
      <c r="J131" s="36" t="s">
        <v>192</v>
      </c>
      <c r="K131" s="37" t="s">
        <v>193</v>
      </c>
      <c r="L131" s="38" t="s">
        <v>501</v>
      </c>
      <c r="M131" s="22">
        <f t="shared" si="7"/>
        <v>99</v>
      </c>
      <c r="N131" s="117"/>
      <c r="O131" s="137">
        <v>0</v>
      </c>
      <c r="P131" s="138">
        <v>99</v>
      </c>
      <c r="Q131" s="98"/>
      <c r="R131" s="98"/>
      <c r="S131" s="98">
        <f t="shared" si="6"/>
        <v>0</v>
      </c>
      <c r="T131" s="182"/>
      <c r="U131" s="182"/>
      <c r="V131" s="182"/>
      <c r="X131" s="118"/>
      <c r="Y131" s="77"/>
      <c r="Z131" s="98"/>
    </row>
    <row r="132" spans="3:26" ht="15" customHeight="1" x14ac:dyDescent="0.2">
      <c r="C132" s="13" t="e">
        <f t="shared" si="8"/>
        <v>#REF!</v>
      </c>
      <c r="D132" s="14" t="e">
        <f>E132+SUMIF(#REF!,J132,#REF!)+SUMIF(#REF!,J132,#REF!)+SUMIF(#REF!,J132,#REF!)+SUMIF(#REF!,J132,#REF!)+SUMIF(#REF!,J132,#REF!)+SUMIF(#REF!,J132,#REF!)+SUMIF(#REF!,J132,#REF!)+SUMIF(#REF!,J132,#REF!)</f>
        <v>#REF!</v>
      </c>
      <c r="E132" s="134">
        <v>0</v>
      </c>
      <c r="F132" s="22" t="e">
        <f>#REF!</f>
        <v>#REF!</v>
      </c>
      <c r="G132" s="14" t="e">
        <f t="shared" si="5"/>
        <v>#REF!</v>
      </c>
      <c r="H132" s="141"/>
      <c r="I132" s="35" t="s">
        <v>194</v>
      </c>
      <c r="J132" s="36" t="s">
        <v>195</v>
      </c>
      <c r="K132" s="37"/>
      <c r="L132" s="38" t="s">
        <v>501</v>
      </c>
      <c r="M132" s="22">
        <f t="shared" si="7"/>
        <v>100</v>
      </c>
      <c r="N132" s="117"/>
      <c r="O132" s="137">
        <v>0</v>
      </c>
      <c r="P132" s="138">
        <v>100</v>
      </c>
      <c r="Q132" s="98"/>
      <c r="R132" s="98"/>
      <c r="S132" s="98">
        <f t="shared" si="6"/>
        <v>0</v>
      </c>
      <c r="T132" s="182"/>
      <c r="U132" s="182"/>
      <c r="V132" s="182"/>
      <c r="X132" s="118"/>
      <c r="Y132" s="77"/>
      <c r="Z132" s="98"/>
    </row>
    <row r="133" spans="3:26" ht="15" customHeight="1" x14ac:dyDescent="0.2">
      <c r="C133" s="13" t="e">
        <f>D133*M133</f>
        <v>#REF!</v>
      </c>
      <c r="D133" s="14" t="e">
        <f>E133+SUMIF(#REF!,J133,#REF!)+SUMIF(#REF!,J133,#REF!)+SUMIF(#REF!,J133,#REF!)+SUMIF(#REF!,J133,#REF!)+SUMIF(#REF!,J133,#REF!)+SUMIF(#REF!,J133,#REF!)+SUMIF(#REF!,J133,#REF!)+SUMIF(#REF!,J133,#REF!)</f>
        <v>#REF!</v>
      </c>
      <c r="E133" s="134">
        <v>0</v>
      </c>
      <c r="F133" s="22" t="e">
        <f>#REF!</f>
        <v>#REF!</v>
      </c>
      <c r="G133" s="14" t="e">
        <f>D133-F133</f>
        <v>#REF!</v>
      </c>
      <c r="H133" s="141"/>
      <c r="I133" s="35" t="s">
        <v>620</v>
      </c>
      <c r="J133" s="36" t="s">
        <v>619</v>
      </c>
      <c r="K133" s="37">
        <v>3069</v>
      </c>
      <c r="L133" s="38" t="s">
        <v>501</v>
      </c>
      <c r="M133" s="22">
        <f t="shared" si="7"/>
        <v>101</v>
      </c>
      <c r="N133" s="117"/>
      <c r="O133" s="137">
        <v>0</v>
      </c>
      <c r="P133" s="138">
        <v>101</v>
      </c>
      <c r="Q133" s="98"/>
      <c r="R133" s="98"/>
      <c r="S133" s="98">
        <f t="shared" si="6"/>
        <v>0</v>
      </c>
      <c r="T133" s="182"/>
      <c r="U133" s="182"/>
      <c r="V133" s="182"/>
      <c r="X133" s="118"/>
      <c r="Y133" s="77"/>
      <c r="Z133" s="98"/>
    </row>
    <row r="134" spans="3:26" ht="9.75" customHeight="1" x14ac:dyDescent="0.2">
      <c r="C134" s="13"/>
      <c r="D134" s="14"/>
      <c r="E134" s="134"/>
      <c r="F134" s="22"/>
      <c r="G134" s="14"/>
      <c r="H134" s="141"/>
      <c r="I134" s="35"/>
      <c r="J134" s="36"/>
      <c r="K134" s="37"/>
      <c r="L134" s="38"/>
      <c r="M134" s="22"/>
      <c r="N134" s="117"/>
      <c r="O134" s="137"/>
      <c r="P134" s="138">
        <v>102</v>
      </c>
      <c r="Q134" s="98"/>
      <c r="R134" s="98"/>
      <c r="S134" s="98"/>
      <c r="T134" s="182"/>
      <c r="U134" s="182"/>
      <c r="V134" s="182"/>
      <c r="X134" s="118"/>
      <c r="Y134" s="77"/>
      <c r="Z134" s="98"/>
    </row>
    <row r="135" spans="3:26" ht="15" customHeight="1" x14ac:dyDescent="0.2">
      <c r="C135" s="13" t="e">
        <f>D135*M135</f>
        <v>#REF!</v>
      </c>
      <c r="D135" s="14" t="e">
        <f>E135+SUMIF(#REF!,J135,#REF!)+SUMIF(#REF!,J135,#REF!)+SUMIF(#REF!,J135,#REF!)+SUMIF(#REF!,J135,#REF!)+SUMIF(#REF!,J135,#REF!)+SUMIF(#REF!,J135,#REF!)+SUMIF(#REF!,J135,#REF!)+SUMIF(#REF!,J135,#REF!)</f>
        <v>#REF!</v>
      </c>
      <c r="E135" s="134">
        <v>0</v>
      </c>
      <c r="F135" s="22" t="e">
        <f>#REF!</f>
        <v>#REF!</v>
      </c>
      <c r="G135" s="14" t="e">
        <f>D135-F135</f>
        <v>#REF!</v>
      </c>
      <c r="H135" s="141"/>
      <c r="I135" s="35" t="s">
        <v>412</v>
      </c>
      <c r="J135" s="36" t="s">
        <v>411</v>
      </c>
      <c r="K135" s="37">
        <v>3120</v>
      </c>
      <c r="L135" s="38" t="s">
        <v>501</v>
      </c>
      <c r="M135" s="22">
        <f t="shared" si="7"/>
        <v>103</v>
      </c>
      <c r="N135" s="117"/>
      <c r="O135" s="137">
        <v>0</v>
      </c>
      <c r="P135" s="138">
        <v>103</v>
      </c>
      <c r="Q135" s="98"/>
      <c r="R135" s="98"/>
      <c r="S135" s="98">
        <f t="shared" si="6"/>
        <v>0</v>
      </c>
      <c r="T135" s="182"/>
      <c r="U135" s="182"/>
      <c r="V135" s="182"/>
      <c r="X135" s="118"/>
      <c r="Y135" s="77"/>
      <c r="Z135" s="98"/>
    </row>
    <row r="136" spans="3:26" ht="15" customHeight="1" x14ac:dyDescent="0.2">
      <c r="C136" s="13" t="e">
        <f t="shared" si="8"/>
        <v>#REF!</v>
      </c>
      <c r="D136" s="14" t="e">
        <f>E136+SUMIF(#REF!,J136,#REF!)+SUMIF(#REF!,J136,#REF!)+SUMIF(#REF!,J136,#REF!)+SUMIF(#REF!,J136,#REF!)+SUMIF(#REF!,J136,#REF!)+SUMIF(#REF!,J136,#REF!)+SUMIF(#REF!,J136,#REF!)+SUMIF(#REF!,J136,#REF!)</f>
        <v>#REF!</v>
      </c>
      <c r="E136" s="134">
        <v>0</v>
      </c>
      <c r="F136" s="22" t="e">
        <f>#REF!</f>
        <v>#REF!</v>
      </c>
      <c r="G136" s="14" t="e">
        <f t="shared" si="5"/>
        <v>#REF!</v>
      </c>
      <c r="H136" s="141"/>
      <c r="I136" s="35" t="s">
        <v>244</v>
      </c>
      <c r="J136" s="36" t="s">
        <v>336</v>
      </c>
      <c r="K136" s="37" t="s">
        <v>337</v>
      </c>
      <c r="L136" s="38" t="s">
        <v>501</v>
      </c>
      <c r="M136" s="22">
        <f t="shared" si="7"/>
        <v>104</v>
      </c>
      <c r="N136" s="117"/>
      <c r="O136" s="137">
        <v>0</v>
      </c>
      <c r="P136" s="138">
        <v>104</v>
      </c>
      <c r="Q136" s="98"/>
      <c r="R136" s="98"/>
      <c r="S136" s="98">
        <f t="shared" si="6"/>
        <v>0</v>
      </c>
      <c r="T136" s="182"/>
      <c r="U136" s="182"/>
      <c r="V136" s="182"/>
      <c r="X136" s="118"/>
      <c r="Y136" s="77"/>
      <c r="Z136" s="98"/>
    </row>
    <row r="137" spans="3:26" ht="15" customHeight="1" x14ac:dyDescent="0.2">
      <c r="C137" s="13" t="e">
        <f>D137*M137</f>
        <v>#REF!</v>
      </c>
      <c r="D137" s="14" t="e">
        <f>E137+SUMIF(#REF!,J137,#REF!)+SUMIF(#REF!,J137,#REF!)+SUMIF(#REF!,J137,#REF!)+SUMIF(#REF!,J137,#REF!)+SUMIF(#REF!,J137,#REF!)+SUMIF(#REF!,J137,#REF!)+SUMIF(#REF!,J137,#REF!)+SUMIF(#REF!,J137,#REF!)</f>
        <v>#REF!</v>
      </c>
      <c r="E137" s="134">
        <v>0</v>
      </c>
      <c r="F137" s="22" t="e">
        <f>#REF!</f>
        <v>#REF!</v>
      </c>
      <c r="G137" s="14" t="e">
        <f>D137-F137</f>
        <v>#REF!</v>
      </c>
      <c r="H137" s="141"/>
      <c r="I137" s="40"/>
      <c r="J137" s="36" t="s">
        <v>751</v>
      </c>
      <c r="K137" s="37"/>
      <c r="L137" s="38" t="s">
        <v>501</v>
      </c>
      <c r="M137" s="22">
        <f t="shared" si="7"/>
        <v>105</v>
      </c>
      <c r="N137" s="117"/>
      <c r="O137" s="137">
        <v>0</v>
      </c>
      <c r="P137" s="138">
        <v>105</v>
      </c>
      <c r="Q137" s="98"/>
      <c r="R137" s="98"/>
      <c r="S137" s="98">
        <f t="shared" si="6"/>
        <v>0</v>
      </c>
      <c r="T137" s="182"/>
      <c r="U137" s="182"/>
      <c r="V137" s="182"/>
      <c r="X137" s="118"/>
      <c r="Y137" s="77"/>
      <c r="Z137" s="98"/>
    </row>
    <row r="138" spans="3:26" ht="15" customHeight="1" x14ac:dyDescent="0.2">
      <c r="C138" s="13" t="e">
        <f t="shared" si="8"/>
        <v>#REF!</v>
      </c>
      <c r="D138" s="14" t="e">
        <f>E138+SUMIF(#REF!,J138,#REF!)+SUMIF(#REF!,J138,#REF!)+SUMIF(#REF!,J138,#REF!)+SUMIF(#REF!,J138,#REF!)+SUMIF(#REF!,J138,#REF!)+SUMIF(#REF!,J138,#REF!)+SUMIF(#REF!,J138,#REF!)+SUMIF(#REF!,J138,#REF!)</f>
        <v>#REF!</v>
      </c>
      <c r="E138" s="134">
        <v>0</v>
      </c>
      <c r="F138" s="22" t="e">
        <f>#REF!</f>
        <v>#REF!</v>
      </c>
      <c r="G138" s="14" t="e">
        <f t="shared" si="5"/>
        <v>#REF!</v>
      </c>
      <c r="H138" s="141"/>
      <c r="I138" s="35"/>
      <c r="J138" s="36" t="s">
        <v>338</v>
      </c>
      <c r="K138" s="37"/>
      <c r="L138" s="38" t="s">
        <v>501</v>
      </c>
      <c r="M138" s="22">
        <f t="shared" si="7"/>
        <v>106</v>
      </c>
      <c r="N138" s="117"/>
      <c r="O138" s="137">
        <v>0</v>
      </c>
      <c r="P138" s="138">
        <v>106</v>
      </c>
      <c r="Q138" s="98"/>
      <c r="R138" s="98"/>
      <c r="S138" s="98">
        <f t="shared" si="6"/>
        <v>0</v>
      </c>
      <c r="T138" s="182"/>
      <c r="U138" s="182"/>
      <c r="V138" s="182"/>
      <c r="X138" s="118"/>
      <c r="Y138" s="77"/>
      <c r="Z138" s="98"/>
    </row>
    <row r="139" spans="3:26" ht="15" customHeight="1" x14ac:dyDescent="0.2">
      <c r="C139" s="13" t="e">
        <f t="shared" si="8"/>
        <v>#REF!</v>
      </c>
      <c r="D139" s="14" t="e">
        <f>E139+SUMIF(#REF!,J139,#REF!)+SUMIF(#REF!,J139,#REF!)+SUMIF(#REF!,J139,#REF!)+SUMIF(#REF!,J139,#REF!)+SUMIF(#REF!,J139,#REF!)+SUMIF(#REF!,J139,#REF!)+SUMIF(#REF!,J139,#REF!)+SUMIF(#REF!,J139,#REF!)</f>
        <v>#REF!</v>
      </c>
      <c r="E139" s="134">
        <v>0</v>
      </c>
      <c r="F139" s="22" t="e">
        <f>#REF!</f>
        <v>#REF!</v>
      </c>
      <c r="G139" s="14" t="e">
        <f t="shared" si="5"/>
        <v>#REF!</v>
      </c>
      <c r="H139" s="141"/>
      <c r="I139" s="35"/>
      <c r="J139" s="36" t="s">
        <v>339</v>
      </c>
      <c r="K139" s="37"/>
      <c r="L139" s="38" t="s">
        <v>501</v>
      </c>
      <c r="M139" s="22">
        <f t="shared" si="7"/>
        <v>107</v>
      </c>
      <c r="N139" s="117"/>
      <c r="O139" s="137">
        <v>0</v>
      </c>
      <c r="P139" s="138">
        <v>107</v>
      </c>
      <c r="Q139" s="98"/>
      <c r="R139" s="98"/>
      <c r="S139" s="98">
        <f t="shared" si="6"/>
        <v>0</v>
      </c>
      <c r="T139" s="182"/>
      <c r="U139" s="182"/>
      <c r="V139" s="182"/>
      <c r="X139" s="118"/>
      <c r="Y139" s="77"/>
      <c r="Z139" s="98"/>
    </row>
    <row r="140" spans="3:26" ht="9.75" customHeight="1" x14ac:dyDescent="0.2">
      <c r="C140" s="13"/>
      <c r="D140" s="14"/>
      <c r="E140" s="134"/>
      <c r="F140" s="22"/>
      <c r="G140" s="14"/>
      <c r="H140" s="141"/>
      <c r="I140" s="35"/>
      <c r="J140" s="36"/>
      <c r="K140" s="37"/>
      <c r="L140" s="38"/>
      <c r="M140" s="22"/>
      <c r="N140" s="117"/>
      <c r="O140" s="137"/>
      <c r="P140" s="138">
        <v>108</v>
      </c>
      <c r="Q140" s="98"/>
      <c r="R140" s="98"/>
      <c r="S140" s="98"/>
      <c r="T140" s="182"/>
      <c r="U140" s="182"/>
      <c r="V140" s="182"/>
      <c r="X140" s="118"/>
      <c r="Y140" s="77"/>
      <c r="Z140" s="98"/>
    </row>
    <row r="141" spans="3:26" ht="15" customHeight="1" x14ac:dyDescent="0.2">
      <c r="C141" s="13" t="e">
        <f t="shared" si="8"/>
        <v>#REF!</v>
      </c>
      <c r="D141" s="14" t="e">
        <f>E141+SUMIF(#REF!,J141,#REF!)+SUMIF(#REF!,J141,#REF!)+SUMIF(#REF!,J141,#REF!)+SUMIF(#REF!,J141,#REF!)+SUMIF(#REF!,J141,#REF!)+SUMIF(#REF!,J141,#REF!)+SUMIF(#REF!,J141,#REF!)+SUMIF(#REF!,J141,#REF!)</f>
        <v>#REF!</v>
      </c>
      <c r="E141" s="134">
        <v>0</v>
      </c>
      <c r="F141" s="22" t="e">
        <f>#REF!</f>
        <v>#REF!</v>
      </c>
      <c r="G141" s="14" t="e">
        <f t="shared" si="5"/>
        <v>#REF!</v>
      </c>
      <c r="H141" s="141"/>
      <c r="I141" s="35" t="s">
        <v>749</v>
      </c>
      <c r="J141" s="36" t="s">
        <v>452</v>
      </c>
      <c r="K141" s="37">
        <v>3017</v>
      </c>
      <c r="L141" s="38" t="s">
        <v>501</v>
      </c>
      <c r="M141" s="22">
        <f t="shared" si="7"/>
        <v>109</v>
      </c>
      <c r="N141" s="117"/>
      <c r="O141" s="137">
        <v>0</v>
      </c>
      <c r="P141" s="138">
        <v>109</v>
      </c>
      <c r="S141" s="98">
        <f t="shared" si="6"/>
        <v>0</v>
      </c>
      <c r="T141" s="182"/>
      <c r="U141" s="182"/>
      <c r="V141" s="182"/>
      <c r="X141" s="118"/>
      <c r="Y141" s="77"/>
      <c r="Z141" s="98"/>
    </row>
    <row r="142" spans="3:26" ht="15" customHeight="1" x14ac:dyDescent="0.2">
      <c r="C142" s="13" t="e">
        <f t="shared" si="8"/>
        <v>#REF!</v>
      </c>
      <c r="D142" s="14" t="e">
        <f>E142+SUMIF(#REF!,J142,#REF!)+SUMIF(#REF!,J142,#REF!)+SUMIF(#REF!,J142,#REF!)+SUMIF(#REF!,J142,#REF!)+SUMIF(#REF!,J142,#REF!)+SUMIF(#REF!,J142,#REF!)+SUMIF(#REF!,J142,#REF!)+SUMIF(#REF!,J142,#REF!)</f>
        <v>#REF!</v>
      </c>
      <c r="E142" s="134">
        <v>0</v>
      </c>
      <c r="F142" s="22" t="e">
        <f>#REF!</f>
        <v>#REF!</v>
      </c>
      <c r="G142" s="14" t="e">
        <f t="shared" si="5"/>
        <v>#REF!</v>
      </c>
      <c r="H142" s="141"/>
      <c r="I142" s="35" t="s">
        <v>749</v>
      </c>
      <c r="J142" s="36" t="s">
        <v>334</v>
      </c>
      <c r="K142" s="37">
        <v>3017</v>
      </c>
      <c r="L142" s="38" t="s">
        <v>501</v>
      </c>
      <c r="M142" s="22">
        <f t="shared" si="7"/>
        <v>110</v>
      </c>
      <c r="N142" s="117"/>
      <c r="O142" s="137">
        <v>0</v>
      </c>
      <c r="P142" s="138">
        <v>110</v>
      </c>
      <c r="S142" s="98">
        <f t="shared" si="6"/>
        <v>0</v>
      </c>
      <c r="T142" s="182"/>
      <c r="U142" s="182"/>
      <c r="V142" s="182"/>
      <c r="X142" s="118"/>
      <c r="Y142" s="77"/>
      <c r="Z142" s="98"/>
    </row>
    <row r="143" spans="3:26" ht="15" customHeight="1" x14ac:dyDescent="0.2">
      <c r="C143" s="13" t="e">
        <f t="shared" si="8"/>
        <v>#REF!</v>
      </c>
      <c r="D143" s="14" t="e">
        <f>E143+SUMIF(#REF!,J143,#REF!)+SUMIF(#REF!,J143,#REF!)+SUMIF(#REF!,J143,#REF!)+SUMIF(#REF!,J143,#REF!)+SUMIF(#REF!,J143,#REF!)+SUMIF(#REF!,J143,#REF!)+SUMIF(#REF!,J143,#REF!)+SUMIF(#REF!,J143,#REF!)</f>
        <v>#REF!</v>
      </c>
      <c r="E143" s="134">
        <v>0</v>
      </c>
      <c r="F143" s="22" t="e">
        <f>#REF!</f>
        <v>#REF!</v>
      </c>
      <c r="G143" s="14" t="e">
        <f t="shared" si="5"/>
        <v>#REF!</v>
      </c>
      <c r="H143" s="141"/>
      <c r="I143" s="35" t="s">
        <v>749</v>
      </c>
      <c r="J143" s="36" t="s">
        <v>331</v>
      </c>
      <c r="K143" s="37">
        <v>3042</v>
      </c>
      <c r="L143" s="38" t="s">
        <v>501</v>
      </c>
      <c r="M143" s="22">
        <f t="shared" si="7"/>
        <v>111</v>
      </c>
      <c r="N143" s="117"/>
      <c r="O143" s="137">
        <v>0</v>
      </c>
      <c r="P143" s="138">
        <v>111</v>
      </c>
      <c r="S143" s="98">
        <f t="shared" si="6"/>
        <v>0</v>
      </c>
      <c r="T143" s="182"/>
      <c r="U143" s="182"/>
      <c r="V143" s="182"/>
      <c r="X143" s="118"/>
      <c r="Y143" s="77"/>
      <c r="Z143" s="98"/>
    </row>
    <row r="144" spans="3:26" ht="15" customHeight="1" x14ac:dyDescent="0.2">
      <c r="C144" s="13" t="e">
        <f t="shared" si="8"/>
        <v>#REF!</v>
      </c>
      <c r="D144" s="14" t="e">
        <f>E144+SUMIF(#REF!,J144,#REF!)+SUMIF(#REF!,J144,#REF!)+SUMIF(#REF!,J144,#REF!)+SUMIF(#REF!,J144,#REF!)+SUMIF(#REF!,J144,#REF!)+SUMIF(#REF!,J144,#REF!)+SUMIF(#REF!,J144,#REF!)+SUMIF(#REF!,J144,#REF!)</f>
        <v>#REF!</v>
      </c>
      <c r="E144" s="134">
        <v>0</v>
      </c>
      <c r="F144" s="22" t="e">
        <f>#REF!</f>
        <v>#REF!</v>
      </c>
      <c r="G144" s="14" t="e">
        <f t="shared" si="5"/>
        <v>#REF!</v>
      </c>
      <c r="H144" s="141"/>
      <c r="I144" s="35" t="s">
        <v>340</v>
      </c>
      <c r="J144" s="36" t="s">
        <v>277</v>
      </c>
      <c r="K144" s="37">
        <v>3144</v>
      </c>
      <c r="L144" s="38" t="s">
        <v>501</v>
      </c>
      <c r="M144" s="22">
        <f t="shared" si="7"/>
        <v>112</v>
      </c>
      <c r="N144" s="117"/>
      <c r="O144" s="137">
        <v>0</v>
      </c>
      <c r="P144" s="138">
        <v>112</v>
      </c>
      <c r="S144" s="98">
        <f t="shared" si="6"/>
        <v>0</v>
      </c>
      <c r="T144" s="182"/>
      <c r="U144" s="182"/>
      <c r="V144" s="182"/>
      <c r="X144" s="118"/>
      <c r="Y144" s="77"/>
      <c r="Z144" s="98"/>
    </row>
    <row r="145" spans="3:26" ht="15" customHeight="1" x14ac:dyDescent="0.2">
      <c r="C145" s="13" t="e">
        <f t="shared" si="8"/>
        <v>#REF!</v>
      </c>
      <c r="D145" s="14" t="e">
        <f>E145+SUMIF(#REF!,J145,#REF!)+SUMIF(#REF!,J145,#REF!)+SUMIF(#REF!,J145,#REF!)+SUMIF(#REF!,J145,#REF!)+SUMIF(#REF!,J145,#REF!)+SUMIF(#REF!,J145,#REF!)+SUMIF(#REF!,J145,#REF!)+SUMIF(#REF!,J145,#REF!)</f>
        <v>#REF!</v>
      </c>
      <c r="E145" s="134">
        <v>0</v>
      </c>
      <c r="F145" s="22" t="e">
        <f>#REF!</f>
        <v>#REF!</v>
      </c>
      <c r="G145" s="14" t="e">
        <f t="shared" si="5"/>
        <v>#REF!</v>
      </c>
      <c r="H145" s="141"/>
      <c r="I145" s="35" t="s">
        <v>278</v>
      </c>
      <c r="J145" s="36" t="s">
        <v>184</v>
      </c>
      <c r="K145" s="37">
        <v>3144</v>
      </c>
      <c r="L145" s="38" t="s">
        <v>501</v>
      </c>
      <c r="M145" s="22">
        <f t="shared" si="7"/>
        <v>113</v>
      </c>
      <c r="N145" s="117"/>
      <c r="O145" s="137">
        <v>0</v>
      </c>
      <c r="P145" s="138">
        <v>113</v>
      </c>
      <c r="S145" s="98">
        <f t="shared" si="6"/>
        <v>0</v>
      </c>
      <c r="T145" s="182"/>
      <c r="U145" s="182"/>
      <c r="V145" s="182"/>
      <c r="X145" s="118"/>
      <c r="Y145" s="77"/>
      <c r="Z145" s="98"/>
    </row>
    <row r="146" spans="3:26" ht="9.75" customHeight="1" thickBot="1" x14ac:dyDescent="0.25">
      <c r="C146" s="151"/>
      <c r="D146" s="152"/>
      <c r="E146" s="153"/>
      <c r="F146" s="154"/>
      <c r="G146" s="152"/>
      <c r="H146" s="155"/>
      <c r="I146" s="156"/>
      <c r="J146" s="157"/>
      <c r="K146" s="158"/>
      <c r="L146" s="159"/>
      <c r="M146" s="154"/>
      <c r="N146" s="117"/>
      <c r="O146" s="161"/>
      <c r="P146" s="138">
        <v>114</v>
      </c>
      <c r="S146" s="98"/>
      <c r="T146" s="182"/>
      <c r="U146" s="182"/>
      <c r="V146" s="182"/>
      <c r="X146" s="118"/>
      <c r="Y146" s="77"/>
      <c r="Z146" s="98"/>
    </row>
    <row r="147" spans="3:26" ht="12" customHeight="1" x14ac:dyDescent="0.2">
      <c r="C147" s="89" t="s">
        <v>202</v>
      </c>
      <c r="D147" s="90" t="s">
        <v>203</v>
      </c>
      <c r="E147" s="91" t="s">
        <v>430</v>
      </c>
      <c r="F147" s="90" t="s">
        <v>203</v>
      </c>
      <c r="G147" s="90" t="s">
        <v>743</v>
      </c>
      <c r="H147" s="143" t="s">
        <v>532</v>
      </c>
      <c r="I147" s="92"/>
      <c r="J147" s="93"/>
      <c r="K147" s="90" t="s">
        <v>604</v>
      </c>
      <c r="L147" s="89"/>
      <c r="M147" s="94" t="s">
        <v>606</v>
      </c>
      <c r="N147" s="95"/>
      <c r="O147" s="96" t="s">
        <v>772</v>
      </c>
      <c r="P147" s="138">
        <v>115</v>
      </c>
      <c r="S147" s="98"/>
      <c r="T147" s="103"/>
      <c r="U147" s="103"/>
      <c r="V147" s="103"/>
      <c r="W147" s="103"/>
      <c r="X147" s="118"/>
      <c r="Y147" s="103"/>
      <c r="Z147" s="103"/>
    </row>
    <row r="148" spans="3:26" ht="12" customHeight="1" x14ac:dyDescent="0.2">
      <c r="C148" s="99" t="s">
        <v>644</v>
      </c>
      <c r="D148" s="100" t="s">
        <v>743</v>
      </c>
      <c r="E148" s="101" t="s">
        <v>567</v>
      </c>
      <c r="F148" s="100" t="s">
        <v>743</v>
      </c>
      <c r="G148" s="100" t="s">
        <v>344</v>
      </c>
      <c r="H148" s="144" t="s">
        <v>607</v>
      </c>
      <c r="I148" s="102" t="s">
        <v>803</v>
      </c>
      <c r="J148" s="103" t="s">
        <v>607</v>
      </c>
      <c r="K148" s="100" t="s">
        <v>608</v>
      </c>
      <c r="L148" s="99"/>
      <c r="M148" s="104" t="s">
        <v>775</v>
      </c>
      <c r="N148" s="95"/>
      <c r="O148" s="105" t="s">
        <v>773</v>
      </c>
      <c r="P148" s="138">
        <v>116</v>
      </c>
      <c r="S148" s="98"/>
      <c r="T148" s="103"/>
      <c r="U148" s="103"/>
      <c r="V148" s="103"/>
      <c r="W148" s="103"/>
      <c r="X148" s="118"/>
      <c r="Y148" s="103"/>
      <c r="Z148" s="103"/>
    </row>
    <row r="149" spans="3:26" ht="12" customHeight="1" thickBot="1" x14ac:dyDescent="0.25">
      <c r="C149" s="108" t="s">
        <v>801</v>
      </c>
      <c r="D149" s="109" t="s">
        <v>802</v>
      </c>
      <c r="E149" s="110" t="s">
        <v>251</v>
      </c>
      <c r="F149" s="109" t="s">
        <v>533</v>
      </c>
      <c r="G149" s="109" t="s">
        <v>345</v>
      </c>
      <c r="H149" s="145" t="s">
        <v>665</v>
      </c>
      <c r="I149" s="111" t="s">
        <v>804</v>
      </c>
      <c r="J149" s="112" t="s">
        <v>609</v>
      </c>
      <c r="K149" s="109" t="s">
        <v>610</v>
      </c>
      <c r="L149" s="108" t="s">
        <v>611</v>
      </c>
      <c r="M149" s="113" t="s">
        <v>800</v>
      </c>
      <c r="N149" s="95"/>
      <c r="O149" s="114" t="s">
        <v>774</v>
      </c>
      <c r="P149" s="138">
        <v>117</v>
      </c>
      <c r="S149" s="98"/>
      <c r="T149" s="103"/>
      <c r="U149" s="103"/>
      <c r="V149" s="103"/>
      <c r="W149" s="103"/>
      <c r="X149" s="118"/>
      <c r="Y149" s="103"/>
      <c r="Z149" s="103"/>
    </row>
    <row r="150" spans="3:26" ht="15" customHeight="1" x14ac:dyDescent="0.2">
      <c r="C150" s="13" t="e">
        <f t="shared" si="8"/>
        <v>#REF!</v>
      </c>
      <c r="D150" s="14" t="e">
        <f>E150+SUMIF(#REF!,J150,#REF!)+SUMIF(#REF!,J150,#REF!)+SUMIF(#REF!,J150,#REF!)+SUMIF(#REF!,J150,#REF!)+SUMIF(#REF!,J150,#REF!)+SUMIF(#REF!,J150,#REF!)+SUMIF(#REF!,J150,#REF!)+SUMIF(#REF!,J150,#REF!)</f>
        <v>#REF!</v>
      </c>
      <c r="E150" s="134">
        <v>0</v>
      </c>
      <c r="F150" s="22" t="e">
        <f>#REF!</f>
        <v>#REF!</v>
      </c>
      <c r="G150" s="14" t="e">
        <f t="shared" si="5"/>
        <v>#REF!</v>
      </c>
      <c r="H150" s="141"/>
      <c r="I150" s="35" t="s">
        <v>185</v>
      </c>
      <c r="J150" s="36" t="s">
        <v>186</v>
      </c>
      <c r="K150" s="37"/>
      <c r="L150" s="38" t="s">
        <v>501</v>
      </c>
      <c r="M150" s="22">
        <f t="shared" si="7"/>
        <v>118</v>
      </c>
      <c r="N150" s="117"/>
      <c r="O150" s="137">
        <v>0</v>
      </c>
      <c r="P150" s="138">
        <v>118</v>
      </c>
      <c r="S150" s="98">
        <f t="shared" ref="S150:S213" si="9">E150*M150</f>
        <v>0</v>
      </c>
      <c r="T150" s="182"/>
      <c r="U150" s="182"/>
      <c r="V150" s="182"/>
      <c r="X150" s="118"/>
      <c r="Y150" s="77"/>
      <c r="Z150" s="98"/>
    </row>
    <row r="151" spans="3:26" ht="15" customHeight="1" x14ac:dyDescent="0.2">
      <c r="C151" s="13" t="e">
        <f t="shared" si="8"/>
        <v>#REF!</v>
      </c>
      <c r="D151" s="14" t="e">
        <f>E151+SUMIF(#REF!,J151,#REF!)+SUMIF(#REF!,J151,#REF!)+SUMIF(#REF!,J151,#REF!)+SUMIF(#REF!,J151,#REF!)+SUMIF(#REF!,J151,#REF!)+SUMIF(#REF!,J151,#REF!)+SUMIF(#REF!,J151,#REF!)+SUMIF(#REF!,J151,#REF!)</f>
        <v>#REF!</v>
      </c>
      <c r="E151" s="134">
        <v>0</v>
      </c>
      <c r="F151" s="22" t="e">
        <f>#REF!</f>
        <v>#REF!</v>
      </c>
      <c r="G151" s="14" t="e">
        <f t="shared" si="5"/>
        <v>#REF!</v>
      </c>
      <c r="H151" s="141"/>
      <c r="I151" s="35"/>
      <c r="J151" s="36" t="s">
        <v>247</v>
      </c>
      <c r="K151" s="37"/>
      <c r="L151" s="38" t="s">
        <v>501</v>
      </c>
      <c r="M151" s="22">
        <f t="shared" si="7"/>
        <v>119</v>
      </c>
      <c r="N151" s="117"/>
      <c r="O151" s="137">
        <v>0</v>
      </c>
      <c r="P151" s="138">
        <v>119</v>
      </c>
      <c r="S151" s="98">
        <f t="shared" si="9"/>
        <v>0</v>
      </c>
      <c r="T151" s="182"/>
      <c r="U151" s="182"/>
      <c r="V151" s="182"/>
      <c r="X151" s="118"/>
      <c r="Y151" s="77"/>
      <c r="Z151" s="98"/>
    </row>
    <row r="152" spans="3:26" ht="15" customHeight="1" x14ac:dyDescent="0.2">
      <c r="C152" s="13" t="e">
        <f t="shared" si="8"/>
        <v>#REF!</v>
      </c>
      <c r="D152" s="14" t="e">
        <f>E152+SUMIF(#REF!,J152,#REF!)+SUMIF(#REF!,J152,#REF!)+SUMIF(#REF!,J152,#REF!)+SUMIF(#REF!,J152,#REF!)+SUMIF(#REF!,J152,#REF!)+SUMIF(#REF!,J152,#REF!)+SUMIF(#REF!,J152,#REF!)+SUMIF(#REF!,J152,#REF!)</f>
        <v>#REF!</v>
      </c>
      <c r="E152" s="134">
        <v>0</v>
      </c>
      <c r="F152" s="22" t="e">
        <f>#REF!</f>
        <v>#REF!</v>
      </c>
      <c r="G152" s="14" t="e">
        <f>D152-F152</f>
        <v>#REF!</v>
      </c>
      <c r="H152" s="141"/>
      <c r="I152" s="35"/>
      <c r="J152" s="36" t="s">
        <v>249</v>
      </c>
      <c r="K152" s="37"/>
      <c r="L152" s="38" t="s">
        <v>501</v>
      </c>
      <c r="M152" s="22">
        <f t="shared" si="7"/>
        <v>120</v>
      </c>
      <c r="N152" s="117"/>
      <c r="O152" s="137">
        <v>0</v>
      </c>
      <c r="P152" s="138">
        <v>120</v>
      </c>
      <c r="S152" s="98">
        <f t="shared" si="9"/>
        <v>0</v>
      </c>
      <c r="T152" s="182"/>
      <c r="U152" s="182"/>
      <c r="V152" s="182"/>
      <c r="X152" s="118"/>
      <c r="Y152" s="77"/>
      <c r="Z152" s="98"/>
    </row>
    <row r="153" spans="3:26" ht="15" customHeight="1" x14ac:dyDescent="0.2">
      <c r="C153" s="13" t="e">
        <f t="shared" si="8"/>
        <v>#REF!</v>
      </c>
      <c r="D153" s="14" t="e">
        <f>E153+SUMIF(#REF!,J153,#REF!)+SUMIF(#REF!,J153,#REF!)+SUMIF(#REF!,J153,#REF!)+SUMIF(#REF!,J153,#REF!)+SUMIF(#REF!,J153,#REF!)+SUMIF(#REF!,J153,#REF!)+SUMIF(#REF!,J153,#REF!)+SUMIF(#REF!,J153,#REF!)</f>
        <v>#REF!</v>
      </c>
      <c r="E153" s="134">
        <v>0</v>
      </c>
      <c r="F153" s="22" t="e">
        <f>#REF!</f>
        <v>#REF!</v>
      </c>
      <c r="G153" s="14" t="e">
        <f>D153-F153</f>
        <v>#REF!</v>
      </c>
      <c r="H153" s="141"/>
      <c r="I153" s="35"/>
      <c r="J153" s="36" t="s">
        <v>248</v>
      </c>
      <c r="K153" s="37"/>
      <c r="L153" s="38" t="s">
        <v>501</v>
      </c>
      <c r="M153" s="22">
        <f t="shared" si="7"/>
        <v>121</v>
      </c>
      <c r="N153" s="117"/>
      <c r="O153" s="137">
        <v>0</v>
      </c>
      <c r="P153" s="138">
        <v>121</v>
      </c>
      <c r="S153" s="98">
        <f t="shared" si="9"/>
        <v>0</v>
      </c>
      <c r="T153" s="182"/>
      <c r="U153" s="182"/>
      <c r="V153" s="182"/>
      <c r="X153" s="118"/>
      <c r="Y153" s="77"/>
      <c r="Z153" s="98"/>
    </row>
    <row r="154" spans="3:26" ht="15" customHeight="1" x14ac:dyDescent="0.2">
      <c r="C154" s="13" t="e">
        <f t="shared" si="8"/>
        <v>#REF!</v>
      </c>
      <c r="D154" s="14" t="e">
        <f>E154+SUMIF(#REF!,J154,#REF!)+SUMIF(#REF!,J154,#REF!)+SUMIF(#REF!,J154,#REF!)+SUMIF(#REF!,J154,#REF!)+SUMIF(#REF!,J154,#REF!)+SUMIF(#REF!,J154,#REF!)+SUMIF(#REF!,J154,#REF!)+SUMIF(#REF!,J154,#REF!)</f>
        <v>#REF!</v>
      </c>
      <c r="E154" s="134">
        <v>0</v>
      </c>
      <c r="F154" s="22" t="e">
        <f>#REF!</f>
        <v>#REF!</v>
      </c>
      <c r="G154" s="14" t="e">
        <f>D154-F154</f>
        <v>#REF!</v>
      </c>
      <c r="H154" s="141"/>
      <c r="I154" s="35"/>
      <c r="J154" s="36" t="s">
        <v>250</v>
      </c>
      <c r="K154" s="37"/>
      <c r="L154" s="38" t="s">
        <v>501</v>
      </c>
      <c r="M154" s="22">
        <f t="shared" si="7"/>
        <v>122</v>
      </c>
      <c r="N154" s="117"/>
      <c r="O154" s="137">
        <v>0</v>
      </c>
      <c r="P154" s="138">
        <v>122</v>
      </c>
      <c r="S154" s="98">
        <f t="shared" si="9"/>
        <v>0</v>
      </c>
      <c r="T154" s="182"/>
      <c r="U154" s="182"/>
      <c r="V154" s="182"/>
      <c r="X154" s="118"/>
      <c r="Y154" s="77"/>
      <c r="Z154" s="98"/>
    </row>
    <row r="155" spans="3:26" ht="15" customHeight="1" x14ac:dyDescent="0.2">
      <c r="C155" s="13" t="e">
        <f t="shared" si="8"/>
        <v>#REF!</v>
      </c>
      <c r="D155" s="14" t="e">
        <f>E155+SUMIF(#REF!,J155,#REF!)+SUMIF(#REF!,J155,#REF!)+SUMIF(#REF!,J155,#REF!)+SUMIF(#REF!,J155,#REF!)+SUMIF(#REF!,J155,#REF!)+SUMIF(#REF!,J155,#REF!)+SUMIF(#REF!,J155,#REF!)+SUMIF(#REF!,J155,#REF!)</f>
        <v>#REF!</v>
      </c>
      <c r="E155" s="134">
        <v>0</v>
      </c>
      <c r="F155" s="22" t="e">
        <f>#REF!</f>
        <v>#REF!</v>
      </c>
      <c r="G155" s="14" t="e">
        <f t="shared" si="5"/>
        <v>#REF!</v>
      </c>
      <c r="H155" s="141"/>
      <c r="I155" s="35" t="s">
        <v>621</v>
      </c>
      <c r="J155" s="36" t="s">
        <v>285</v>
      </c>
      <c r="K155" s="37">
        <v>3073</v>
      </c>
      <c r="L155" s="38" t="s">
        <v>501</v>
      </c>
      <c r="M155" s="22">
        <f t="shared" si="7"/>
        <v>123</v>
      </c>
      <c r="N155" s="117"/>
      <c r="O155" s="137">
        <v>0</v>
      </c>
      <c r="P155" s="138">
        <v>123</v>
      </c>
      <c r="S155" s="98">
        <f t="shared" si="9"/>
        <v>0</v>
      </c>
      <c r="T155" s="182"/>
      <c r="U155" s="182"/>
      <c r="V155" s="182"/>
      <c r="X155" s="118"/>
      <c r="Y155" s="77"/>
      <c r="Z155" s="98"/>
    </row>
    <row r="156" spans="3:26" ht="15" customHeight="1" x14ac:dyDescent="0.2">
      <c r="C156" s="13" t="e">
        <f t="shared" si="8"/>
        <v>#REF!</v>
      </c>
      <c r="D156" s="14" t="e">
        <f>E156+SUMIF(#REF!,J156,#REF!)+SUMIF(#REF!,J156,#REF!)+SUMIF(#REF!,J156,#REF!)+SUMIF(#REF!,J156,#REF!)+SUMIF(#REF!,J156,#REF!)+SUMIF(#REF!,J156,#REF!)+SUMIF(#REF!,J156,#REF!)+SUMIF(#REF!,J156,#REF!)</f>
        <v>#REF!</v>
      </c>
      <c r="E156" s="134">
        <v>0</v>
      </c>
      <c r="F156" s="22" t="e">
        <f>#REF!</f>
        <v>#REF!</v>
      </c>
      <c r="G156" s="14" t="e">
        <f t="shared" si="5"/>
        <v>#REF!</v>
      </c>
      <c r="H156" s="141"/>
      <c r="I156" s="35" t="s">
        <v>384</v>
      </c>
      <c r="J156" s="36" t="s">
        <v>306</v>
      </c>
      <c r="K156" s="37">
        <v>3073</v>
      </c>
      <c r="L156" s="38" t="s">
        <v>501</v>
      </c>
      <c r="M156" s="22">
        <f t="shared" si="7"/>
        <v>124</v>
      </c>
      <c r="N156" s="117"/>
      <c r="O156" s="137">
        <v>0</v>
      </c>
      <c r="P156" s="138">
        <v>124</v>
      </c>
      <c r="S156" s="98">
        <f t="shared" si="9"/>
        <v>0</v>
      </c>
      <c r="T156" s="182"/>
      <c r="U156" s="182"/>
      <c r="V156" s="182"/>
      <c r="X156" s="118"/>
      <c r="Y156" s="77"/>
      <c r="Z156" s="98"/>
    </row>
    <row r="157" spans="3:26" ht="15" customHeight="1" x14ac:dyDescent="0.2">
      <c r="C157" s="13" t="e">
        <f t="shared" si="8"/>
        <v>#REF!</v>
      </c>
      <c r="D157" s="14" t="e">
        <f>E157+SUMIF(#REF!,J157,#REF!)+SUMIF(#REF!,J157,#REF!)+SUMIF(#REF!,J157,#REF!)+SUMIF(#REF!,J157,#REF!)+SUMIF(#REF!,J157,#REF!)+SUMIF(#REF!,J157,#REF!)+SUMIF(#REF!,J157,#REF!)+SUMIF(#REF!,J157,#REF!)</f>
        <v>#REF!</v>
      </c>
      <c r="E157" s="134">
        <v>0</v>
      </c>
      <c r="F157" s="22" t="e">
        <f>#REF!</f>
        <v>#REF!</v>
      </c>
      <c r="G157" s="14" t="e">
        <f t="shared" si="5"/>
        <v>#REF!</v>
      </c>
      <c r="H157" s="141"/>
      <c r="I157" s="35" t="s">
        <v>385</v>
      </c>
      <c r="J157" s="36" t="s">
        <v>283</v>
      </c>
      <c r="K157" s="37">
        <v>3073</v>
      </c>
      <c r="L157" s="38" t="s">
        <v>501</v>
      </c>
      <c r="M157" s="22">
        <f t="shared" si="7"/>
        <v>125</v>
      </c>
      <c r="N157" s="117"/>
      <c r="O157" s="137">
        <v>0</v>
      </c>
      <c r="P157" s="138">
        <v>125</v>
      </c>
      <c r="S157" s="98">
        <f t="shared" si="9"/>
        <v>0</v>
      </c>
      <c r="T157" s="182"/>
      <c r="U157" s="182"/>
      <c r="V157" s="182"/>
      <c r="X157" s="118"/>
      <c r="Y157" s="77"/>
      <c r="Z157" s="98"/>
    </row>
    <row r="158" spans="3:26" ht="15" customHeight="1" x14ac:dyDescent="0.2">
      <c r="C158" s="13" t="e">
        <f t="shared" si="8"/>
        <v>#REF!</v>
      </c>
      <c r="D158" s="14" t="e">
        <f>E158+SUMIF(#REF!,J158,#REF!)+SUMIF(#REF!,J158,#REF!)+SUMIF(#REF!,J158,#REF!)+SUMIF(#REF!,J158,#REF!)+SUMIF(#REF!,J158,#REF!)+SUMIF(#REF!,J158,#REF!)+SUMIF(#REF!,J158,#REF!)+SUMIF(#REF!,J158,#REF!)</f>
        <v>#REF!</v>
      </c>
      <c r="E158" s="134">
        <v>0</v>
      </c>
      <c r="F158" s="22" t="e">
        <f>#REF!</f>
        <v>#REF!</v>
      </c>
      <c r="G158" s="14" t="e">
        <f t="shared" ref="G158:G220" si="10">D158-F158</f>
        <v>#REF!</v>
      </c>
      <c r="H158" s="141"/>
      <c r="I158" s="35" t="s">
        <v>386</v>
      </c>
      <c r="J158" s="36" t="s">
        <v>284</v>
      </c>
      <c r="K158" s="37">
        <v>3073</v>
      </c>
      <c r="L158" s="38" t="s">
        <v>501</v>
      </c>
      <c r="M158" s="22">
        <f t="shared" si="7"/>
        <v>126</v>
      </c>
      <c r="N158" s="117"/>
      <c r="O158" s="137">
        <v>0</v>
      </c>
      <c r="P158" s="138">
        <v>126</v>
      </c>
      <c r="S158" s="98">
        <f t="shared" si="9"/>
        <v>0</v>
      </c>
      <c r="T158" s="182"/>
      <c r="U158" s="182"/>
      <c r="V158" s="182"/>
      <c r="X158" s="118"/>
      <c r="Y158" s="77"/>
      <c r="Z158" s="98"/>
    </row>
    <row r="159" spans="3:26" ht="15" customHeight="1" x14ac:dyDescent="0.2">
      <c r="C159" s="13" t="e">
        <f t="shared" si="8"/>
        <v>#REF!</v>
      </c>
      <c r="D159" s="14" t="e">
        <f>E159+SUMIF(#REF!,J159,#REF!)+SUMIF(#REF!,J159,#REF!)+SUMIF(#REF!,J159,#REF!)+SUMIF(#REF!,J159,#REF!)+SUMIF(#REF!,J159,#REF!)+SUMIF(#REF!,J159,#REF!)+SUMIF(#REF!,J159,#REF!)+SUMIF(#REF!,J159,#REF!)</f>
        <v>#REF!</v>
      </c>
      <c r="E159" s="134">
        <v>0</v>
      </c>
      <c r="F159" s="22" t="e">
        <f>#REF!</f>
        <v>#REF!</v>
      </c>
      <c r="G159" s="14" t="e">
        <f t="shared" si="10"/>
        <v>#REF!</v>
      </c>
      <c r="H159" s="141"/>
      <c r="I159" s="35" t="s">
        <v>307</v>
      </c>
      <c r="J159" s="36" t="s">
        <v>308</v>
      </c>
      <c r="K159" s="37">
        <v>3098</v>
      </c>
      <c r="L159" s="38" t="s">
        <v>501</v>
      </c>
      <c r="M159" s="22">
        <f t="shared" si="7"/>
        <v>127</v>
      </c>
      <c r="N159" s="117"/>
      <c r="O159" s="137">
        <v>0</v>
      </c>
      <c r="P159" s="138">
        <v>127</v>
      </c>
      <c r="S159" s="98">
        <f t="shared" si="9"/>
        <v>0</v>
      </c>
      <c r="T159" s="182"/>
      <c r="U159" s="182"/>
      <c r="V159" s="182"/>
      <c r="X159" s="118"/>
      <c r="Y159" s="77"/>
      <c r="Z159" s="98"/>
    </row>
    <row r="160" spans="3:26" ht="15" customHeight="1" x14ac:dyDescent="0.2">
      <c r="C160" s="13" t="e">
        <f t="shared" si="8"/>
        <v>#REF!</v>
      </c>
      <c r="D160" s="14" t="e">
        <f>E160+SUMIF(#REF!,J160,#REF!)+SUMIF(#REF!,J160,#REF!)+SUMIF(#REF!,J160,#REF!)+SUMIF(#REF!,J160,#REF!)+SUMIF(#REF!,J160,#REF!)+SUMIF(#REF!,J160,#REF!)+SUMIF(#REF!,J160,#REF!)+SUMIF(#REF!,J160,#REF!)</f>
        <v>#REF!</v>
      </c>
      <c r="E160" s="134">
        <v>0</v>
      </c>
      <c r="F160" s="22" t="e">
        <f>#REF!</f>
        <v>#REF!</v>
      </c>
      <c r="G160" s="14" t="e">
        <f t="shared" si="10"/>
        <v>#REF!</v>
      </c>
      <c r="H160" s="141"/>
      <c r="I160" s="35" t="s">
        <v>171</v>
      </c>
      <c r="J160" s="36" t="s">
        <v>871</v>
      </c>
      <c r="K160" s="37">
        <v>3098</v>
      </c>
      <c r="L160" s="38" t="s">
        <v>501</v>
      </c>
      <c r="M160" s="22">
        <f t="shared" si="7"/>
        <v>128</v>
      </c>
      <c r="N160" s="117"/>
      <c r="O160" s="137">
        <v>0</v>
      </c>
      <c r="P160" s="138">
        <v>128</v>
      </c>
      <c r="S160" s="98">
        <f t="shared" si="9"/>
        <v>0</v>
      </c>
      <c r="T160" s="182"/>
      <c r="U160" s="182"/>
      <c r="V160" s="182"/>
      <c r="X160" s="118"/>
      <c r="Y160" s="77"/>
      <c r="Z160" s="98"/>
    </row>
    <row r="161" spans="3:26" ht="15" customHeight="1" x14ac:dyDescent="0.2">
      <c r="C161" s="13" t="e">
        <f t="shared" si="8"/>
        <v>#REF!</v>
      </c>
      <c r="D161" s="14" t="e">
        <f>E161+SUMIF(#REF!,J161,#REF!)+SUMIF(#REF!,J161,#REF!)+SUMIF(#REF!,J161,#REF!)+SUMIF(#REF!,J161,#REF!)+SUMIF(#REF!,J161,#REF!)+SUMIF(#REF!,J161,#REF!)+SUMIF(#REF!,J161,#REF!)+SUMIF(#REF!,J161,#REF!)</f>
        <v>#REF!</v>
      </c>
      <c r="E161" s="134">
        <v>0</v>
      </c>
      <c r="F161" s="22" t="e">
        <f>#REF!</f>
        <v>#REF!</v>
      </c>
      <c r="G161" s="14" t="e">
        <f t="shared" si="10"/>
        <v>#REF!</v>
      </c>
      <c r="H161" s="141"/>
      <c r="I161" s="35" t="s">
        <v>349</v>
      </c>
      <c r="J161" s="36" t="s">
        <v>545</v>
      </c>
      <c r="K161" s="37">
        <v>3098</v>
      </c>
      <c r="L161" s="38" t="s">
        <v>501</v>
      </c>
      <c r="M161" s="22">
        <f t="shared" si="7"/>
        <v>129</v>
      </c>
      <c r="N161" s="117"/>
      <c r="O161" s="137">
        <v>0</v>
      </c>
      <c r="P161" s="138">
        <v>129</v>
      </c>
      <c r="S161" s="98">
        <f t="shared" si="9"/>
        <v>0</v>
      </c>
      <c r="T161" s="182"/>
      <c r="U161" s="182"/>
      <c r="V161" s="182"/>
      <c r="X161" s="118"/>
      <c r="Y161" s="77"/>
      <c r="Z161" s="98"/>
    </row>
    <row r="162" spans="3:26" ht="15" customHeight="1" x14ac:dyDescent="0.2">
      <c r="C162" s="13" t="e">
        <f t="shared" si="8"/>
        <v>#REF!</v>
      </c>
      <c r="D162" s="14" t="e">
        <f>E162+SUMIF(#REF!,J162,#REF!)+SUMIF(#REF!,J162,#REF!)+SUMIF(#REF!,J162,#REF!)+SUMIF(#REF!,J162,#REF!)+SUMIF(#REF!,J162,#REF!)+SUMIF(#REF!,J162,#REF!)+SUMIF(#REF!,J162,#REF!)+SUMIF(#REF!,J162,#REF!)</f>
        <v>#REF!</v>
      </c>
      <c r="E162" s="134">
        <v>0</v>
      </c>
      <c r="F162" s="22" t="e">
        <f>#REF!</f>
        <v>#REF!</v>
      </c>
      <c r="G162" s="14" t="e">
        <f t="shared" si="10"/>
        <v>#REF!</v>
      </c>
      <c r="H162" s="141"/>
      <c r="I162" s="35" t="s">
        <v>350</v>
      </c>
      <c r="J162" s="36" t="s">
        <v>170</v>
      </c>
      <c r="K162" s="37">
        <v>3098</v>
      </c>
      <c r="L162" s="38" t="s">
        <v>501</v>
      </c>
      <c r="M162" s="22">
        <f t="shared" si="7"/>
        <v>130</v>
      </c>
      <c r="N162" s="117"/>
      <c r="O162" s="137">
        <v>0</v>
      </c>
      <c r="P162" s="138">
        <v>130</v>
      </c>
      <c r="S162" s="98">
        <f t="shared" si="9"/>
        <v>0</v>
      </c>
      <c r="T162" s="182"/>
      <c r="U162" s="182"/>
      <c r="V162" s="182"/>
      <c r="X162" s="118"/>
      <c r="Y162" s="77"/>
      <c r="Z162" s="98"/>
    </row>
    <row r="163" spans="3:26" ht="9.75" customHeight="1" x14ac:dyDescent="0.2">
      <c r="C163" s="13"/>
      <c r="D163" s="14"/>
      <c r="E163" s="134"/>
      <c r="F163" s="22"/>
      <c r="G163" s="14"/>
      <c r="H163" s="141"/>
      <c r="I163" s="178"/>
      <c r="J163" s="36"/>
      <c r="K163" s="37"/>
      <c r="L163" s="38"/>
      <c r="M163" s="22"/>
      <c r="N163" s="117"/>
      <c r="O163" s="137"/>
      <c r="P163" s="138">
        <v>131</v>
      </c>
      <c r="S163" s="98"/>
      <c r="T163" s="182"/>
      <c r="U163" s="182"/>
      <c r="V163" s="182"/>
      <c r="X163" s="118"/>
      <c r="Y163" s="77"/>
      <c r="Z163" s="98"/>
    </row>
    <row r="164" spans="3:26" ht="15" customHeight="1" x14ac:dyDescent="0.2">
      <c r="C164" s="13" t="e">
        <f t="shared" si="8"/>
        <v>#REF!</v>
      </c>
      <c r="D164" s="14" t="e">
        <f>E164+SUMIF(#REF!,J164,#REF!)+SUMIF(#REF!,J164,#REF!)+SUMIF(#REF!,J164,#REF!)+SUMIF(#REF!,J164,#REF!)+SUMIF(#REF!,J164,#REF!)+SUMIF(#REF!,J164,#REF!)+SUMIF(#REF!,J164,#REF!)+SUMIF(#REF!,J164,#REF!)</f>
        <v>#REF!</v>
      </c>
      <c r="E164" s="134">
        <v>0</v>
      </c>
      <c r="F164" s="22" t="e">
        <f>#REF!</f>
        <v>#REF!</v>
      </c>
      <c r="G164" s="14" t="e">
        <f>D164-F164</f>
        <v>#REF!</v>
      </c>
      <c r="H164" s="141"/>
      <c r="I164" s="35"/>
      <c r="J164" s="36" t="s">
        <v>779</v>
      </c>
      <c r="K164" s="37"/>
      <c r="L164" s="38" t="s">
        <v>501</v>
      </c>
      <c r="M164" s="22">
        <f t="shared" si="7"/>
        <v>132</v>
      </c>
      <c r="N164" s="117"/>
      <c r="O164" s="137">
        <v>0</v>
      </c>
      <c r="P164" s="138">
        <v>132</v>
      </c>
      <c r="S164" s="98">
        <f t="shared" si="9"/>
        <v>0</v>
      </c>
      <c r="T164" s="182"/>
      <c r="U164" s="182"/>
      <c r="V164" s="182"/>
      <c r="X164" s="118"/>
      <c r="Y164" s="77"/>
      <c r="Z164" s="98"/>
    </row>
    <row r="165" spans="3:26" ht="15" customHeight="1" x14ac:dyDescent="0.2">
      <c r="C165" s="13" t="e">
        <f t="shared" si="8"/>
        <v>#REF!</v>
      </c>
      <c r="D165" s="14" t="e">
        <f>E165+SUMIF(#REF!,J165,#REF!)+SUMIF(#REF!,J165,#REF!)+SUMIF(#REF!,J165,#REF!)+SUMIF(#REF!,J165,#REF!)+SUMIF(#REF!,J165,#REF!)+SUMIF(#REF!,J165,#REF!)+SUMIF(#REF!,J165,#REF!)+SUMIF(#REF!,J165,#REF!)</f>
        <v>#REF!</v>
      </c>
      <c r="E165" s="134">
        <v>0</v>
      </c>
      <c r="F165" s="22" t="e">
        <f>#REF!</f>
        <v>#REF!</v>
      </c>
      <c r="G165" s="14" t="e">
        <f t="shared" si="10"/>
        <v>#REF!</v>
      </c>
      <c r="H165" s="141"/>
      <c r="I165" s="35" t="s">
        <v>316</v>
      </c>
      <c r="J165" s="36" t="s">
        <v>317</v>
      </c>
      <c r="K165" s="37" t="s">
        <v>318</v>
      </c>
      <c r="L165" s="38" t="s">
        <v>501</v>
      </c>
      <c r="M165" s="22">
        <f t="shared" si="7"/>
        <v>133</v>
      </c>
      <c r="N165" s="117"/>
      <c r="O165" s="137">
        <v>0</v>
      </c>
      <c r="P165" s="138">
        <v>133</v>
      </c>
      <c r="S165" s="98">
        <f t="shared" si="9"/>
        <v>0</v>
      </c>
      <c r="T165" s="182"/>
      <c r="U165" s="182"/>
      <c r="V165" s="182"/>
      <c r="X165" s="118"/>
      <c r="Y165" s="77"/>
      <c r="Z165" s="98"/>
    </row>
    <row r="166" spans="3:26" ht="15" customHeight="1" x14ac:dyDescent="0.2">
      <c r="C166" s="13" t="e">
        <f t="shared" si="8"/>
        <v>#REF!</v>
      </c>
      <c r="D166" s="14" t="e">
        <f>E166+SUMIF(#REF!,J166,#REF!)+SUMIF(#REF!,J166,#REF!)+SUMIF(#REF!,J166,#REF!)+SUMIF(#REF!,J166,#REF!)+SUMIF(#REF!,J166,#REF!)+SUMIF(#REF!,J166,#REF!)+SUMIF(#REF!,J166,#REF!)+SUMIF(#REF!,J166,#REF!)</f>
        <v>#REF!</v>
      </c>
      <c r="E166" s="134">
        <v>0</v>
      </c>
      <c r="F166" s="22" t="e">
        <f>#REF!</f>
        <v>#REF!</v>
      </c>
      <c r="G166" s="14" t="e">
        <f t="shared" si="10"/>
        <v>#REF!</v>
      </c>
      <c r="H166" s="141"/>
      <c r="I166" s="35"/>
      <c r="J166" s="36" t="s">
        <v>509</v>
      </c>
      <c r="K166" s="37"/>
      <c r="L166" s="38" t="s">
        <v>501</v>
      </c>
      <c r="M166" s="22">
        <f t="shared" si="7"/>
        <v>134</v>
      </c>
      <c r="N166" s="117"/>
      <c r="O166" s="137">
        <v>0</v>
      </c>
      <c r="P166" s="138">
        <v>134</v>
      </c>
      <c r="S166" s="98">
        <f t="shared" si="9"/>
        <v>0</v>
      </c>
      <c r="T166" s="182"/>
      <c r="U166" s="182"/>
      <c r="V166" s="182"/>
      <c r="X166" s="118"/>
      <c r="Y166" s="77"/>
      <c r="Z166" s="98"/>
    </row>
    <row r="167" spans="3:26" ht="15" customHeight="1" x14ac:dyDescent="0.2">
      <c r="C167" s="13" t="e">
        <f t="shared" si="8"/>
        <v>#REF!</v>
      </c>
      <c r="D167" s="14" t="e">
        <f>E167+SUMIF(#REF!,J167,#REF!)+SUMIF(#REF!,J167,#REF!)+SUMIF(#REF!,J167,#REF!)+SUMIF(#REF!,J167,#REF!)+SUMIF(#REF!,J167,#REF!)+SUMIF(#REF!,J167,#REF!)+SUMIF(#REF!,J167,#REF!)+SUMIF(#REF!,J167,#REF!)</f>
        <v>#REF!</v>
      </c>
      <c r="E167" s="134">
        <v>0</v>
      </c>
      <c r="F167" s="22" t="e">
        <f>#REF!</f>
        <v>#REF!</v>
      </c>
      <c r="G167" s="14" t="e">
        <f t="shared" si="10"/>
        <v>#REF!</v>
      </c>
      <c r="H167" s="141"/>
      <c r="I167" s="35" t="s">
        <v>387</v>
      </c>
      <c r="J167" s="36" t="s">
        <v>388</v>
      </c>
      <c r="K167" s="37" t="s">
        <v>389</v>
      </c>
      <c r="L167" s="38" t="s">
        <v>501</v>
      </c>
      <c r="M167" s="22">
        <f t="shared" si="7"/>
        <v>135</v>
      </c>
      <c r="N167" s="117"/>
      <c r="O167" s="137">
        <v>0</v>
      </c>
      <c r="P167" s="138">
        <v>135</v>
      </c>
      <c r="S167" s="98">
        <f t="shared" si="9"/>
        <v>0</v>
      </c>
      <c r="T167" s="182"/>
      <c r="U167" s="182"/>
      <c r="V167" s="182"/>
      <c r="X167" s="118"/>
      <c r="Y167" s="77"/>
      <c r="Z167" s="98"/>
    </row>
    <row r="168" spans="3:26" ht="15" customHeight="1" x14ac:dyDescent="0.2">
      <c r="C168" s="13" t="e">
        <f t="shared" si="8"/>
        <v>#REF!</v>
      </c>
      <c r="D168" s="14" t="e">
        <f>E168+SUMIF(#REF!,J168,#REF!)+SUMIF(#REF!,J168,#REF!)+SUMIF(#REF!,J168,#REF!)+SUMIF(#REF!,J168,#REF!)+SUMIF(#REF!,J168,#REF!)+SUMIF(#REF!,J168,#REF!)+SUMIF(#REF!,J168,#REF!)+SUMIF(#REF!,J168,#REF!)</f>
        <v>#REF!</v>
      </c>
      <c r="E168" s="134">
        <v>0</v>
      </c>
      <c r="F168" s="22" t="e">
        <f>#REF!</f>
        <v>#REF!</v>
      </c>
      <c r="G168" s="14" t="e">
        <f t="shared" si="10"/>
        <v>#REF!</v>
      </c>
      <c r="H168" s="141"/>
      <c r="I168" s="35" t="s">
        <v>390</v>
      </c>
      <c r="J168" s="36" t="s">
        <v>391</v>
      </c>
      <c r="K168" s="37" t="s">
        <v>392</v>
      </c>
      <c r="L168" s="38" t="s">
        <v>501</v>
      </c>
      <c r="M168" s="22">
        <f t="shared" si="7"/>
        <v>136</v>
      </c>
      <c r="N168" s="117"/>
      <c r="O168" s="137">
        <v>0</v>
      </c>
      <c r="P168" s="138">
        <v>136</v>
      </c>
      <c r="S168" s="98">
        <f t="shared" si="9"/>
        <v>0</v>
      </c>
      <c r="T168" s="182"/>
      <c r="U168" s="182"/>
      <c r="V168" s="182"/>
      <c r="X168" s="118"/>
      <c r="Y168" s="77"/>
      <c r="Z168" s="98"/>
    </row>
    <row r="169" spans="3:26" ht="15" customHeight="1" x14ac:dyDescent="0.2">
      <c r="C169" s="13" t="e">
        <f t="shared" si="8"/>
        <v>#REF!</v>
      </c>
      <c r="D169" s="14" t="e">
        <f>E169+SUMIF(#REF!,J169,#REF!)+SUMIF(#REF!,J169,#REF!)+SUMIF(#REF!,J169,#REF!)+SUMIF(#REF!,J169,#REF!)+SUMIF(#REF!,J169,#REF!)+SUMIF(#REF!,J169,#REF!)+SUMIF(#REF!,J169,#REF!)+SUMIF(#REF!,J169,#REF!)</f>
        <v>#REF!</v>
      </c>
      <c r="E169" s="134">
        <v>0</v>
      </c>
      <c r="F169" s="22" t="e">
        <f>#REF!</f>
        <v>#REF!</v>
      </c>
      <c r="G169" s="14" t="e">
        <f t="shared" si="10"/>
        <v>#REF!</v>
      </c>
      <c r="H169" s="141"/>
      <c r="I169" s="35" t="s">
        <v>393</v>
      </c>
      <c r="J169" s="36" t="s">
        <v>512</v>
      </c>
      <c r="K169" s="37" t="s">
        <v>392</v>
      </c>
      <c r="L169" s="38" t="s">
        <v>501</v>
      </c>
      <c r="M169" s="22">
        <f t="shared" ref="M169:M239" si="11">ROUND(P169*O169/100+P169,2)</f>
        <v>137</v>
      </c>
      <c r="N169" s="117"/>
      <c r="O169" s="137">
        <v>0</v>
      </c>
      <c r="P169" s="138">
        <v>137</v>
      </c>
      <c r="S169" s="98">
        <f t="shared" si="9"/>
        <v>0</v>
      </c>
      <c r="T169" s="182"/>
      <c r="U169" s="182"/>
      <c r="V169" s="182"/>
      <c r="X169" s="118"/>
      <c r="Y169" s="77"/>
      <c r="Z169" s="98"/>
    </row>
    <row r="170" spans="3:26" ht="15" customHeight="1" x14ac:dyDescent="0.2">
      <c r="C170" s="13" t="e">
        <f t="shared" si="8"/>
        <v>#REF!</v>
      </c>
      <c r="D170" s="14" t="e">
        <f>E170+SUMIF(#REF!,J170,#REF!)+SUMIF(#REF!,J170,#REF!)+SUMIF(#REF!,J170,#REF!)+SUMIF(#REF!,J170,#REF!)+SUMIF(#REF!,J170,#REF!)+SUMIF(#REF!,J170,#REF!)+SUMIF(#REF!,J170,#REF!)+SUMIF(#REF!,J170,#REF!)</f>
        <v>#REF!</v>
      </c>
      <c r="E170" s="134">
        <v>0</v>
      </c>
      <c r="F170" s="22" t="e">
        <f>#REF!</f>
        <v>#REF!</v>
      </c>
      <c r="G170" s="14" t="e">
        <f t="shared" si="10"/>
        <v>#REF!</v>
      </c>
      <c r="H170" s="141"/>
      <c r="I170" s="35" t="s">
        <v>513</v>
      </c>
      <c r="J170" s="36" t="s">
        <v>555</v>
      </c>
      <c r="K170" s="37" t="s">
        <v>514</v>
      </c>
      <c r="L170" s="38" t="s">
        <v>501</v>
      </c>
      <c r="M170" s="22">
        <f t="shared" si="11"/>
        <v>138</v>
      </c>
      <c r="N170" s="117"/>
      <c r="O170" s="137">
        <v>0</v>
      </c>
      <c r="P170" s="138">
        <v>138</v>
      </c>
      <c r="S170" s="98">
        <f t="shared" si="9"/>
        <v>0</v>
      </c>
      <c r="T170" s="182"/>
      <c r="U170" s="182"/>
      <c r="V170" s="182"/>
      <c r="X170" s="118"/>
      <c r="Y170" s="77"/>
      <c r="Z170" s="98"/>
    </row>
    <row r="171" spans="3:26" ht="15" customHeight="1" x14ac:dyDescent="0.2">
      <c r="C171" s="13" t="e">
        <f t="shared" si="8"/>
        <v>#REF!</v>
      </c>
      <c r="D171" s="14" t="e">
        <f>E171+SUMIF(#REF!,J171,#REF!)+SUMIF(#REF!,J171,#REF!)+SUMIF(#REF!,J171,#REF!)+SUMIF(#REF!,J171,#REF!)+SUMIF(#REF!,J171,#REF!)+SUMIF(#REF!,J171,#REF!)+SUMIF(#REF!,J171,#REF!)+SUMIF(#REF!,J171,#REF!)</f>
        <v>#REF!</v>
      </c>
      <c r="E171" s="134">
        <v>0</v>
      </c>
      <c r="F171" s="22" t="e">
        <f>#REF!</f>
        <v>#REF!</v>
      </c>
      <c r="G171" s="14" t="e">
        <f t="shared" si="10"/>
        <v>#REF!</v>
      </c>
      <c r="H171" s="141"/>
      <c r="I171" s="35" t="s">
        <v>515</v>
      </c>
      <c r="J171" s="36" t="s">
        <v>237</v>
      </c>
      <c r="K171" s="37" t="s">
        <v>514</v>
      </c>
      <c r="L171" s="38" t="s">
        <v>501</v>
      </c>
      <c r="M171" s="22">
        <f t="shared" si="11"/>
        <v>139</v>
      </c>
      <c r="N171" s="117"/>
      <c r="O171" s="137">
        <v>0</v>
      </c>
      <c r="P171" s="138">
        <v>139</v>
      </c>
      <c r="S171" s="98">
        <f t="shared" si="9"/>
        <v>0</v>
      </c>
      <c r="T171" s="182"/>
      <c r="U171" s="182"/>
      <c r="V171" s="182"/>
      <c r="X171" s="118"/>
      <c r="Y171" s="77"/>
      <c r="Z171" s="98"/>
    </row>
    <row r="172" spans="3:26" ht="15" customHeight="1" x14ac:dyDescent="0.2">
      <c r="C172" s="13" t="e">
        <f t="shared" si="8"/>
        <v>#REF!</v>
      </c>
      <c r="D172" s="14" t="e">
        <f>E172+SUMIF(#REF!,J172,#REF!)+SUMIF(#REF!,J172,#REF!)+SUMIF(#REF!,J172,#REF!)+SUMIF(#REF!,J172,#REF!)+SUMIF(#REF!,J172,#REF!)+SUMIF(#REF!,J172,#REF!)+SUMIF(#REF!,J172,#REF!)+SUMIF(#REF!,J172,#REF!)</f>
        <v>#REF!</v>
      </c>
      <c r="E172" s="134">
        <v>0</v>
      </c>
      <c r="F172" s="22" t="e">
        <f>#REF!</f>
        <v>#REF!</v>
      </c>
      <c r="G172" s="14" t="e">
        <f t="shared" si="10"/>
        <v>#REF!</v>
      </c>
      <c r="H172" s="141"/>
      <c r="I172" s="35" t="s">
        <v>527</v>
      </c>
      <c r="J172" s="36" t="s">
        <v>530</v>
      </c>
      <c r="K172" s="37"/>
      <c r="L172" s="38" t="s">
        <v>501</v>
      </c>
      <c r="M172" s="22">
        <f t="shared" si="11"/>
        <v>140</v>
      </c>
      <c r="N172" s="117"/>
      <c r="O172" s="137">
        <v>0</v>
      </c>
      <c r="P172" s="138">
        <v>140</v>
      </c>
      <c r="S172" s="98">
        <f t="shared" si="9"/>
        <v>0</v>
      </c>
      <c r="T172" s="182"/>
      <c r="U172" s="182"/>
      <c r="V172" s="182"/>
      <c r="X172" s="118"/>
      <c r="Y172" s="77"/>
      <c r="Z172" s="98"/>
    </row>
    <row r="173" spans="3:26" ht="15" customHeight="1" x14ac:dyDescent="0.2">
      <c r="C173" s="13" t="e">
        <f t="shared" si="8"/>
        <v>#REF!</v>
      </c>
      <c r="D173" s="14" t="e">
        <f>E173+SUMIF(#REF!,J173,#REF!)+SUMIF(#REF!,J173,#REF!)+SUMIF(#REF!,J173,#REF!)+SUMIF(#REF!,J173,#REF!)+SUMIF(#REF!,J173,#REF!)+SUMIF(#REF!,J173,#REF!)+SUMIF(#REF!,J173,#REF!)+SUMIF(#REF!,J173,#REF!)</f>
        <v>#REF!</v>
      </c>
      <c r="E173" s="134">
        <v>0</v>
      </c>
      <c r="F173" s="22" t="e">
        <f>#REF!</f>
        <v>#REF!</v>
      </c>
      <c r="G173" s="14" t="e">
        <f t="shared" si="10"/>
        <v>#REF!</v>
      </c>
      <c r="H173" s="141"/>
      <c r="I173" s="35" t="s">
        <v>528</v>
      </c>
      <c r="J173" s="36" t="s">
        <v>531</v>
      </c>
      <c r="K173" s="37"/>
      <c r="L173" s="38" t="s">
        <v>501</v>
      </c>
      <c r="M173" s="22">
        <f t="shared" si="11"/>
        <v>141</v>
      </c>
      <c r="N173" s="117"/>
      <c r="O173" s="137">
        <v>0</v>
      </c>
      <c r="P173" s="138">
        <v>141</v>
      </c>
      <c r="S173" s="98">
        <f t="shared" si="9"/>
        <v>0</v>
      </c>
      <c r="T173" s="182"/>
      <c r="U173" s="182"/>
      <c r="V173" s="182"/>
      <c r="X173" s="118"/>
      <c r="Y173" s="77"/>
      <c r="Z173" s="98"/>
    </row>
    <row r="174" spans="3:26" ht="15" customHeight="1" x14ac:dyDescent="0.2">
      <c r="C174" s="13" t="e">
        <f t="shared" si="8"/>
        <v>#REF!</v>
      </c>
      <c r="D174" s="14" t="e">
        <f>E174+SUMIF(#REF!,J174,#REF!)+SUMIF(#REF!,J174,#REF!)+SUMIF(#REF!,J174,#REF!)+SUMIF(#REF!,J174,#REF!)+SUMIF(#REF!,J174,#REF!)+SUMIF(#REF!,J174,#REF!)+SUMIF(#REF!,J174,#REF!)+SUMIF(#REF!,J174,#REF!)</f>
        <v>#REF!</v>
      </c>
      <c r="E174" s="134">
        <v>0</v>
      </c>
      <c r="F174" s="22" t="e">
        <f>#REF!</f>
        <v>#REF!</v>
      </c>
      <c r="G174" s="14" t="e">
        <f t="shared" si="10"/>
        <v>#REF!</v>
      </c>
      <c r="H174" s="141"/>
      <c r="I174" s="35" t="s">
        <v>516</v>
      </c>
      <c r="J174" s="36" t="s">
        <v>517</v>
      </c>
      <c r="K174" s="37"/>
      <c r="L174" s="38" t="s">
        <v>501</v>
      </c>
      <c r="M174" s="22">
        <f t="shared" si="11"/>
        <v>142</v>
      </c>
      <c r="N174" s="117"/>
      <c r="O174" s="137">
        <v>0</v>
      </c>
      <c r="P174" s="138">
        <v>142</v>
      </c>
      <c r="S174" s="98">
        <f t="shared" si="9"/>
        <v>0</v>
      </c>
      <c r="T174" s="182"/>
      <c r="U174" s="182"/>
      <c r="V174" s="182"/>
      <c r="X174" s="118"/>
      <c r="Y174" s="77"/>
      <c r="Z174" s="98"/>
    </row>
    <row r="175" spans="3:26" ht="15" customHeight="1" x14ac:dyDescent="0.2">
      <c r="C175" s="13" t="e">
        <f t="shared" si="8"/>
        <v>#REF!</v>
      </c>
      <c r="D175" s="14" t="e">
        <f>E175+SUMIF(#REF!,J175,#REF!)+SUMIF(#REF!,J175,#REF!)+SUMIF(#REF!,J175,#REF!)+SUMIF(#REF!,J175,#REF!)+SUMIF(#REF!,J175,#REF!)+SUMIF(#REF!,J175,#REF!)+SUMIF(#REF!,J175,#REF!)+SUMIF(#REF!,J175,#REF!)</f>
        <v>#REF!</v>
      </c>
      <c r="E175" s="134">
        <v>0</v>
      </c>
      <c r="F175" s="22" t="e">
        <f>#REF!</f>
        <v>#REF!</v>
      </c>
      <c r="G175" s="14" t="e">
        <f t="shared" si="10"/>
        <v>#REF!</v>
      </c>
      <c r="H175" s="141"/>
      <c r="I175" s="35" t="s">
        <v>523</v>
      </c>
      <c r="J175" s="36" t="s">
        <v>187</v>
      </c>
      <c r="K175" s="37"/>
      <c r="L175" s="38" t="s">
        <v>501</v>
      </c>
      <c r="M175" s="22">
        <f t="shared" si="11"/>
        <v>143</v>
      </c>
      <c r="N175" s="117"/>
      <c r="O175" s="137">
        <v>0</v>
      </c>
      <c r="P175" s="138">
        <v>143</v>
      </c>
      <c r="S175" s="98">
        <f t="shared" si="9"/>
        <v>0</v>
      </c>
      <c r="T175" s="182"/>
      <c r="U175" s="182"/>
      <c r="V175" s="182"/>
      <c r="X175" s="118"/>
      <c r="Y175" s="77"/>
      <c r="Z175" s="98"/>
    </row>
    <row r="176" spans="3:26" ht="15" customHeight="1" x14ac:dyDescent="0.2">
      <c r="C176" s="13" t="e">
        <f t="shared" si="8"/>
        <v>#REF!</v>
      </c>
      <c r="D176" s="14" t="e">
        <f>E176+SUMIF(#REF!,J176,#REF!)+SUMIF(#REF!,J176,#REF!)+SUMIF(#REF!,J176,#REF!)+SUMIF(#REF!,J176,#REF!)+SUMIF(#REF!,J176,#REF!)+SUMIF(#REF!,J176,#REF!)+SUMIF(#REF!,J176,#REF!)+SUMIF(#REF!,J176,#REF!)</f>
        <v>#REF!</v>
      </c>
      <c r="E176" s="134">
        <v>0</v>
      </c>
      <c r="F176" s="22" t="e">
        <f>#REF!</f>
        <v>#REF!</v>
      </c>
      <c r="G176" s="14" t="e">
        <f t="shared" si="10"/>
        <v>#REF!</v>
      </c>
      <c r="H176" s="141"/>
      <c r="I176" s="35" t="s">
        <v>518</v>
      </c>
      <c r="J176" s="36" t="s">
        <v>519</v>
      </c>
      <c r="K176" s="37"/>
      <c r="L176" s="38" t="s">
        <v>501</v>
      </c>
      <c r="M176" s="22">
        <f t="shared" si="11"/>
        <v>144</v>
      </c>
      <c r="N176" s="117"/>
      <c r="O176" s="137">
        <v>0</v>
      </c>
      <c r="P176" s="138">
        <v>144</v>
      </c>
      <c r="S176" s="98">
        <f t="shared" si="9"/>
        <v>0</v>
      </c>
      <c r="T176" s="182"/>
      <c r="U176" s="182"/>
      <c r="V176" s="182"/>
      <c r="X176" s="118"/>
      <c r="Y176" s="77"/>
      <c r="Z176" s="98"/>
    </row>
    <row r="177" spans="3:26" ht="15" customHeight="1" x14ac:dyDescent="0.2">
      <c r="C177" s="13" t="e">
        <f t="shared" si="8"/>
        <v>#REF!</v>
      </c>
      <c r="D177" s="14" t="e">
        <f>E177+SUMIF(#REF!,J177,#REF!)+SUMIF(#REF!,J177,#REF!)+SUMIF(#REF!,J177,#REF!)+SUMIF(#REF!,J177,#REF!)+SUMIF(#REF!,J177,#REF!)+SUMIF(#REF!,J177,#REF!)+SUMIF(#REF!,J177,#REF!)+SUMIF(#REF!,J177,#REF!)</f>
        <v>#REF!</v>
      </c>
      <c r="E177" s="134">
        <v>0</v>
      </c>
      <c r="F177" s="22" t="e">
        <f>#REF!</f>
        <v>#REF!</v>
      </c>
      <c r="G177" s="14" t="e">
        <f t="shared" si="10"/>
        <v>#REF!</v>
      </c>
      <c r="H177" s="141"/>
      <c r="I177" s="35" t="s">
        <v>188</v>
      </c>
      <c r="J177" s="36" t="s">
        <v>189</v>
      </c>
      <c r="K177" s="37"/>
      <c r="L177" s="38" t="s">
        <v>501</v>
      </c>
      <c r="M177" s="22">
        <f t="shared" si="11"/>
        <v>145</v>
      </c>
      <c r="N177" s="117"/>
      <c r="O177" s="137">
        <v>0</v>
      </c>
      <c r="P177" s="138">
        <v>145</v>
      </c>
      <c r="S177" s="98">
        <f t="shared" si="9"/>
        <v>0</v>
      </c>
      <c r="T177" s="182"/>
      <c r="U177" s="182"/>
      <c r="V177" s="182"/>
      <c r="X177" s="118"/>
      <c r="Y177" s="77"/>
      <c r="Z177" s="98"/>
    </row>
    <row r="178" spans="3:26" ht="15" customHeight="1" x14ac:dyDescent="0.2">
      <c r="C178" s="13" t="e">
        <f t="shared" si="8"/>
        <v>#REF!</v>
      </c>
      <c r="D178" s="14" t="e">
        <f>E178+SUMIF(#REF!,J178,#REF!)+SUMIF(#REF!,J178,#REF!)+SUMIF(#REF!,J178,#REF!)+SUMIF(#REF!,J178,#REF!)+SUMIF(#REF!,J178,#REF!)+SUMIF(#REF!,J178,#REF!)+SUMIF(#REF!,J178,#REF!)+SUMIF(#REF!,J178,#REF!)</f>
        <v>#REF!</v>
      </c>
      <c r="E178" s="134">
        <v>0</v>
      </c>
      <c r="F178" s="22" t="e">
        <f>#REF!</f>
        <v>#REF!</v>
      </c>
      <c r="G178" s="14" t="e">
        <f t="shared" si="10"/>
        <v>#REF!</v>
      </c>
      <c r="H178" s="141"/>
      <c r="I178" s="35" t="s">
        <v>521</v>
      </c>
      <c r="J178" s="36" t="s">
        <v>522</v>
      </c>
      <c r="K178" s="37"/>
      <c r="L178" s="38" t="s">
        <v>501</v>
      </c>
      <c r="M178" s="22">
        <f t="shared" si="11"/>
        <v>146</v>
      </c>
      <c r="N178" s="117"/>
      <c r="O178" s="137">
        <v>0</v>
      </c>
      <c r="P178" s="138">
        <v>146</v>
      </c>
      <c r="S178" s="98">
        <f t="shared" si="9"/>
        <v>0</v>
      </c>
      <c r="T178" s="182"/>
      <c r="U178" s="182"/>
      <c r="V178" s="182"/>
      <c r="X178" s="118"/>
      <c r="Y178" s="77"/>
      <c r="Z178" s="98"/>
    </row>
    <row r="179" spans="3:26" ht="15" customHeight="1" x14ac:dyDescent="0.2">
      <c r="C179" s="13" t="e">
        <f t="shared" si="8"/>
        <v>#REF!</v>
      </c>
      <c r="D179" s="14" t="e">
        <f>E179+SUMIF(#REF!,J179,#REF!)+SUMIF(#REF!,J179,#REF!)+SUMIF(#REF!,J179,#REF!)+SUMIF(#REF!,J179,#REF!)+SUMIF(#REF!,J179,#REF!)+SUMIF(#REF!,J179,#REF!)+SUMIF(#REF!,J179,#REF!)+SUMIF(#REF!,J179,#REF!)</f>
        <v>#REF!</v>
      </c>
      <c r="E179" s="134">
        <v>0</v>
      </c>
      <c r="F179" s="22" t="e">
        <f>#REF!</f>
        <v>#REF!</v>
      </c>
      <c r="G179" s="14" t="e">
        <f t="shared" si="10"/>
        <v>#REF!</v>
      </c>
      <c r="H179" s="141"/>
      <c r="I179" s="35" t="s">
        <v>136</v>
      </c>
      <c r="J179" s="36" t="s">
        <v>197</v>
      </c>
      <c r="K179" s="37"/>
      <c r="L179" s="38" t="s">
        <v>501</v>
      </c>
      <c r="M179" s="22">
        <f t="shared" si="11"/>
        <v>147</v>
      </c>
      <c r="N179" s="117"/>
      <c r="O179" s="137">
        <v>0</v>
      </c>
      <c r="P179" s="138">
        <v>147</v>
      </c>
      <c r="S179" s="98">
        <f t="shared" si="9"/>
        <v>0</v>
      </c>
      <c r="T179" s="182"/>
      <c r="U179" s="182"/>
      <c r="V179" s="182"/>
      <c r="X179" s="118"/>
      <c r="Y179" s="77"/>
      <c r="Z179" s="98"/>
    </row>
    <row r="180" spans="3:26" ht="15" customHeight="1" x14ac:dyDescent="0.2">
      <c r="C180" s="13" t="e">
        <f t="shared" si="8"/>
        <v>#REF!</v>
      </c>
      <c r="D180" s="14" t="e">
        <f>E180+SUMIF(#REF!,J180,#REF!)+SUMIF(#REF!,J180,#REF!)+SUMIF(#REF!,J180,#REF!)+SUMIF(#REF!,J180,#REF!)+SUMIF(#REF!,J180,#REF!)+SUMIF(#REF!,J180,#REF!)+SUMIF(#REF!,J180,#REF!)+SUMIF(#REF!,J180,#REF!)</f>
        <v>#REF!</v>
      </c>
      <c r="E180" s="134">
        <v>0</v>
      </c>
      <c r="F180" s="22" t="e">
        <f>#REF!</f>
        <v>#REF!</v>
      </c>
      <c r="G180" s="14" t="e">
        <f t="shared" si="10"/>
        <v>#REF!</v>
      </c>
      <c r="H180" s="141"/>
      <c r="I180" s="35" t="s">
        <v>724</v>
      </c>
      <c r="J180" s="36" t="s">
        <v>566</v>
      </c>
      <c r="K180" s="37">
        <v>3102</v>
      </c>
      <c r="L180" s="38" t="s">
        <v>501</v>
      </c>
      <c r="M180" s="22">
        <f t="shared" si="11"/>
        <v>148</v>
      </c>
      <c r="N180" s="117"/>
      <c r="O180" s="137">
        <v>0</v>
      </c>
      <c r="P180" s="138">
        <v>148</v>
      </c>
      <c r="S180" s="98">
        <f t="shared" si="9"/>
        <v>0</v>
      </c>
      <c r="T180" s="182"/>
      <c r="U180" s="182"/>
      <c r="V180" s="182"/>
      <c r="X180" s="118"/>
      <c r="Y180" s="77"/>
      <c r="Z180" s="98"/>
    </row>
    <row r="181" spans="3:26" ht="15" customHeight="1" x14ac:dyDescent="0.2">
      <c r="C181" s="13" t="e">
        <f>D181*M181</f>
        <v>#REF!</v>
      </c>
      <c r="D181" s="14" t="e">
        <f>E181+SUMIF(#REF!,J181,#REF!)+SUMIF(#REF!,J181,#REF!)+SUMIF(#REF!,J181,#REF!)+SUMIF(#REF!,J181,#REF!)+SUMIF(#REF!,J181,#REF!)+SUMIF(#REF!,J181,#REF!)+SUMIF(#REF!,J181,#REF!)+SUMIF(#REF!,J181,#REF!)</f>
        <v>#REF!</v>
      </c>
      <c r="E181" s="134">
        <v>0</v>
      </c>
      <c r="F181" s="22" t="e">
        <f>#REF!</f>
        <v>#REF!</v>
      </c>
      <c r="G181" s="14" t="e">
        <f>D181-F181</f>
        <v>#REF!</v>
      </c>
      <c r="H181" s="141"/>
      <c r="I181" s="35" t="s">
        <v>529</v>
      </c>
      <c r="J181" s="36" t="s">
        <v>413</v>
      </c>
      <c r="K181" s="37">
        <v>3143</v>
      </c>
      <c r="L181" s="38" t="s">
        <v>501</v>
      </c>
      <c r="M181" s="22">
        <f t="shared" si="11"/>
        <v>149</v>
      </c>
      <c r="N181" s="117"/>
      <c r="O181" s="137">
        <v>0</v>
      </c>
      <c r="P181" s="138">
        <v>149</v>
      </c>
      <c r="S181" s="98">
        <f t="shared" si="9"/>
        <v>0</v>
      </c>
      <c r="T181" s="182"/>
      <c r="U181" s="182"/>
      <c r="V181" s="182"/>
      <c r="X181" s="118"/>
      <c r="Y181" s="77"/>
      <c r="Z181" s="98"/>
    </row>
    <row r="182" spans="3:26" ht="15" customHeight="1" x14ac:dyDescent="0.2">
      <c r="C182" s="13" t="e">
        <f>D182*M182</f>
        <v>#REF!</v>
      </c>
      <c r="D182" s="14" t="e">
        <f>E182+SUMIF(#REF!,J182,#REF!)+SUMIF(#REF!,J182,#REF!)+SUMIF(#REF!,J182,#REF!)+SUMIF(#REF!,J182,#REF!)+SUMIF(#REF!,J182,#REF!)+SUMIF(#REF!,J182,#REF!)+SUMIF(#REF!,J182,#REF!)+SUMIF(#REF!,J182,#REF!)</f>
        <v>#REF!</v>
      </c>
      <c r="E182" s="134">
        <v>0</v>
      </c>
      <c r="F182" s="22" t="e">
        <f>#REF!</f>
        <v>#REF!</v>
      </c>
      <c r="G182" s="14" t="e">
        <f>D182-F182</f>
        <v>#REF!</v>
      </c>
      <c r="H182" s="141"/>
      <c r="I182" s="35" t="s">
        <v>301</v>
      </c>
      <c r="J182" s="36" t="s">
        <v>302</v>
      </c>
      <c r="K182" s="37">
        <v>3112</v>
      </c>
      <c r="L182" s="38" t="s">
        <v>501</v>
      </c>
      <c r="M182" s="22">
        <f t="shared" si="11"/>
        <v>150</v>
      </c>
      <c r="N182" s="117"/>
      <c r="O182" s="137">
        <v>0</v>
      </c>
      <c r="P182" s="138">
        <v>150</v>
      </c>
      <c r="S182" s="98">
        <f t="shared" si="9"/>
        <v>0</v>
      </c>
      <c r="T182" s="182"/>
      <c r="U182" s="182"/>
      <c r="V182" s="182"/>
      <c r="X182" s="118"/>
      <c r="Y182" s="77"/>
      <c r="Z182" s="98"/>
    </row>
    <row r="183" spans="3:26" ht="9.75" customHeight="1" x14ac:dyDescent="0.2">
      <c r="C183" s="13"/>
      <c r="D183" s="14"/>
      <c r="E183" s="134"/>
      <c r="F183" s="22"/>
      <c r="G183" s="14"/>
      <c r="H183" s="141"/>
      <c r="I183" s="35"/>
      <c r="J183" s="36"/>
      <c r="K183" s="37"/>
      <c r="L183" s="38"/>
      <c r="M183" s="22"/>
      <c r="N183" s="117"/>
      <c r="O183" s="137"/>
      <c r="P183" s="138">
        <v>151</v>
      </c>
      <c r="S183" s="98"/>
      <c r="T183" s="182"/>
      <c r="U183" s="182"/>
      <c r="V183" s="182"/>
      <c r="X183" s="118"/>
      <c r="Y183" s="77"/>
      <c r="Z183" s="98"/>
    </row>
    <row r="184" spans="3:26" ht="15" customHeight="1" x14ac:dyDescent="0.2">
      <c r="C184" s="13" t="e">
        <f>D184*M184</f>
        <v>#REF!</v>
      </c>
      <c r="D184" s="14" t="e">
        <f>E184+SUMIF(#REF!,J184,#REF!)+SUMIF(#REF!,J184,#REF!)+SUMIF(#REF!,J184,#REF!)+SUMIF(#REF!,J184,#REF!)+SUMIF(#REF!,J184,#REF!)+SUMIF(#REF!,J184,#REF!)+SUMIF(#REF!,J184,#REF!)+SUMIF(#REF!,J184,#REF!)</f>
        <v>#REF!</v>
      </c>
      <c r="E184" s="134">
        <v>0</v>
      </c>
      <c r="F184" s="22" t="e">
        <f>#REF!</f>
        <v>#REF!</v>
      </c>
      <c r="G184" s="14" t="e">
        <f>D184-F184</f>
        <v>#REF!</v>
      </c>
      <c r="H184" s="141"/>
      <c r="I184" s="35" t="s">
        <v>749</v>
      </c>
      <c r="J184" s="36" t="s">
        <v>298</v>
      </c>
      <c r="K184" s="37">
        <v>3145</v>
      </c>
      <c r="L184" s="38" t="s">
        <v>501</v>
      </c>
      <c r="M184" s="22">
        <f t="shared" si="11"/>
        <v>152</v>
      </c>
      <c r="N184" s="117"/>
      <c r="O184" s="137">
        <v>0</v>
      </c>
      <c r="P184" s="138">
        <v>152</v>
      </c>
      <c r="S184" s="98">
        <f t="shared" si="9"/>
        <v>0</v>
      </c>
      <c r="T184" s="182"/>
      <c r="U184" s="182"/>
      <c r="V184" s="182"/>
      <c r="X184" s="118"/>
      <c r="Y184" s="77"/>
      <c r="Z184" s="98"/>
    </row>
    <row r="185" spans="3:26" ht="15" customHeight="1" x14ac:dyDescent="0.2">
      <c r="C185" s="13" t="e">
        <f>D185*M185</f>
        <v>#REF!</v>
      </c>
      <c r="D185" s="14" t="e">
        <f>E185+SUMIF(#REF!,J185,#REF!)+SUMIF(#REF!,J185,#REF!)+SUMIF(#REF!,J185,#REF!)+SUMIF(#REF!,J185,#REF!)+SUMIF(#REF!,J185,#REF!)+SUMIF(#REF!,J185,#REF!)+SUMIF(#REF!,J185,#REF!)+SUMIF(#REF!,J185,#REF!)</f>
        <v>#REF!</v>
      </c>
      <c r="E185" s="134">
        <v>0</v>
      </c>
      <c r="F185" s="22" t="e">
        <f>#REF!</f>
        <v>#REF!</v>
      </c>
      <c r="G185" s="14" t="e">
        <f>D185-F185</f>
        <v>#REF!</v>
      </c>
      <c r="H185" s="141"/>
      <c r="I185" s="35" t="s">
        <v>749</v>
      </c>
      <c r="J185" s="36" t="s">
        <v>297</v>
      </c>
      <c r="K185" s="37">
        <v>3145</v>
      </c>
      <c r="L185" s="38" t="s">
        <v>501</v>
      </c>
      <c r="M185" s="22">
        <f t="shared" si="11"/>
        <v>153</v>
      </c>
      <c r="N185" s="117"/>
      <c r="O185" s="137">
        <v>0</v>
      </c>
      <c r="P185" s="138">
        <v>153</v>
      </c>
      <c r="S185" s="98">
        <f t="shared" si="9"/>
        <v>0</v>
      </c>
      <c r="T185" s="182"/>
      <c r="U185" s="182"/>
      <c r="V185" s="182"/>
      <c r="X185" s="118"/>
      <c r="Y185" s="77"/>
      <c r="Z185" s="98"/>
    </row>
    <row r="186" spans="3:26" ht="9.75" customHeight="1" x14ac:dyDescent="0.2">
      <c r="C186" s="13"/>
      <c r="D186" s="14"/>
      <c r="E186" s="134"/>
      <c r="F186" s="22"/>
      <c r="G186" s="14"/>
      <c r="H186" s="141"/>
      <c r="I186" s="35"/>
      <c r="J186" s="36"/>
      <c r="K186" s="37"/>
      <c r="L186" s="38"/>
      <c r="M186" s="22"/>
      <c r="N186" s="117"/>
      <c r="O186" s="137"/>
      <c r="P186" s="138">
        <v>154</v>
      </c>
      <c r="S186" s="98"/>
      <c r="T186" s="182"/>
      <c r="U186" s="182"/>
      <c r="V186" s="182"/>
      <c r="X186" s="118"/>
      <c r="Y186" s="77"/>
      <c r="Z186" s="98"/>
    </row>
    <row r="187" spans="3:26" ht="15" customHeight="1" x14ac:dyDescent="0.2">
      <c r="C187" s="13" t="e">
        <f t="shared" si="8"/>
        <v>#REF!</v>
      </c>
      <c r="D187" s="14" t="e">
        <f>E187+SUMIF(#REF!,J187,#REF!)+SUMIF(#REF!,J187,#REF!)+SUMIF(#REF!,J187,#REF!)+SUMIF(#REF!,J187,#REF!)+SUMIF(#REF!,J187,#REF!)+SUMIF(#REF!,J187,#REF!)+SUMIF(#REF!,J187,#REF!)+SUMIF(#REF!,J187,#REF!)</f>
        <v>#REF!</v>
      </c>
      <c r="E187" s="134">
        <v>0</v>
      </c>
      <c r="F187" s="22" t="e">
        <f>#REF!</f>
        <v>#REF!</v>
      </c>
      <c r="G187" s="14" t="e">
        <f t="shared" si="10"/>
        <v>#REF!</v>
      </c>
      <c r="H187" s="141"/>
      <c r="I187" s="35" t="s">
        <v>198</v>
      </c>
      <c r="J187" s="36" t="s">
        <v>357</v>
      </c>
      <c r="K187" s="37">
        <v>3169</v>
      </c>
      <c r="L187" s="38" t="s">
        <v>199</v>
      </c>
      <c r="M187" s="22">
        <f t="shared" si="11"/>
        <v>155</v>
      </c>
      <c r="N187" s="117"/>
      <c r="O187" s="137">
        <v>0</v>
      </c>
      <c r="P187" s="138">
        <v>155</v>
      </c>
      <c r="S187" s="98">
        <f t="shared" si="9"/>
        <v>0</v>
      </c>
      <c r="T187" s="182"/>
      <c r="U187" s="182"/>
      <c r="V187" s="182"/>
      <c r="X187" s="118"/>
      <c r="Y187" s="77"/>
      <c r="Z187" s="98"/>
    </row>
    <row r="188" spans="3:26" ht="15" customHeight="1" x14ac:dyDescent="0.2">
      <c r="C188" s="13" t="e">
        <f>D188*M188</f>
        <v>#REF!</v>
      </c>
      <c r="D188" s="14" t="e">
        <f>E188+SUMIF(#REF!,J188,#REF!)+SUMIF(#REF!,J188,#REF!)+SUMIF(#REF!,J188,#REF!)+SUMIF(#REF!,J188,#REF!)+SUMIF(#REF!,J188,#REF!)+SUMIF(#REF!,J188,#REF!)+SUMIF(#REF!,J188,#REF!)+SUMIF(#REF!,J188,#REF!)</f>
        <v>#REF!</v>
      </c>
      <c r="E188" s="134">
        <v>0</v>
      </c>
      <c r="F188" s="22" t="e">
        <f>#REF!</f>
        <v>#REF!</v>
      </c>
      <c r="G188" s="14" t="e">
        <f>D188-F188</f>
        <v>#REF!</v>
      </c>
      <c r="H188" s="141"/>
      <c r="I188" s="35"/>
      <c r="J188" s="36" t="s">
        <v>236</v>
      </c>
      <c r="K188" s="37"/>
      <c r="L188" s="38" t="s">
        <v>501</v>
      </c>
      <c r="M188" s="22">
        <f t="shared" si="11"/>
        <v>156</v>
      </c>
      <c r="N188" s="117"/>
      <c r="O188" s="137">
        <v>0</v>
      </c>
      <c r="P188" s="138">
        <v>156</v>
      </c>
      <c r="S188" s="98">
        <f t="shared" si="9"/>
        <v>0</v>
      </c>
      <c r="T188" s="182"/>
      <c r="U188" s="182"/>
      <c r="V188" s="182"/>
      <c r="X188" s="118"/>
      <c r="Y188" s="77"/>
      <c r="Z188" s="98"/>
    </row>
    <row r="189" spans="3:26" ht="9.75" customHeight="1" thickBot="1" x14ac:dyDescent="0.25">
      <c r="C189" s="151"/>
      <c r="D189" s="152"/>
      <c r="E189" s="153"/>
      <c r="F189" s="154"/>
      <c r="G189" s="152"/>
      <c r="H189" s="155"/>
      <c r="I189" s="156"/>
      <c r="J189" s="157"/>
      <c r="K189" s="158"/>
      <c r="L189" s="159"/>
      <c r="M189" s="154"/>
      <c r="N189" s="117"/>
      <c r="O189" s="161"/>
      <c r="P189" s="138">
        <v>157</v>
      </c>
      <c r="S189" s="98"/>
      <c r="T189" s="182"/>
      <c r="U189" s="182"/>
      <c r="V189" s="182"/>
      <c r="X189" s="118"/>
      <c r="Y189" s="77"/>
      <c r="Z189" s="98"/>
    </row>
    <row r="190" spans="3:26" ht="12" customHeight="1" x14ac:dyDescent="0.2">
      <c r="C190" s="89" t="s">
        <v>202</v>
      </c>
      <c r="D190" s="90" t="s">
        <v>203</v>
      </c>
      <c r="E190" s="91" t="s">
        <v>430</v>
      </c>
      <c r="F190" s="90" t="s">
        <v>203</v>
      </c>
      <c r="G190" s="90" t="s">
        <v>743</v>
      </c>
      <c r="H190" s="143" t="s">
        <v>532</v>
      </c>
      <c r="I190" s="92"/>
      <c r="J190" s="93"/>
      <c r="K190" s="90" t="s">
        <v>604</v>
      </c>
      <c r="L190" s="89"/>
      <c r="M190" s="94" t="s">
        <v>606</v>
      </c>
      <c r="N190" s="95"/>
      <c r="O190" s="96" t="s">
        <v>772</v>
      </c>
      <c r="P190" s="138">
        <v>158</v>
      </c>
      <c r="S190" s="98"/>
      <c r="T190" s="103"/>
      <c r="U190" s="103"/>
      <c r="V190" s="103"/>
      <c r="W190" s="103"/>
      <c r="X190" s="118"/>
      <c r="Y190" s="103"/>
      <c r="Z190" s="103"/>
    </row>
    <row r="191" spans="3:26" ht="12" customHeight="1" x14ac:dyDescent="0.2">
      <c r="C191" s="99" t="s">
        <v>644</v>
      </c>
      <c r="D191" s="100" t="s">
        <v>743</v>
      </c>
      <c r="E191" s="101" t="s">
        <v>567</v>
      </c>
      <c r="F191" s="100" t="s">
        <v>743</v>
      </c>
      <c r="G191" s="100" t="s">
        <v>344</v>
      </c>
      <c r="H191" s="144" t="s">
        <v>607</v>
      </c>
      <c r="I191" s="102" t="s">
        <v>803</v>
      </c>
      <c r="J191" s="103" t="s">
        <v>607</v>
      </c>
      <c r="K191" s="100" t="s">
        <v>608</v>
      </c>
      <c r="L191" s="99"/>
      <c r="M191" s="104" t="s">
        <v>775</v>
      </c>
      <c r="N191" s="95"/>
      <c r="O191" s="105" t="s">
        <v>773</v>
      </c>
      <c r="P191" s="138">
        <v>159</v>
      </c>
      <c r="S191" s="98"/>
      <c r="T191" s="103"/>
      <c r="U191" s="103"/>
      <c r="V191" s="103"/>
      <c r="W191" s="103"/>
      <c r="X191" s="118"/>
      <c r="Y191" s="103"/>
      <c r="Z191" s="103"/>
    </row>
    <row r="192" spans="3:26" ht="12" customHeight="1" thickBot="1" x14ac:dyDescent="0.25">
      <c r="C192" s="108" t="s">
        <v>801</v>
      </c>
      <c r="D192" s="109" t="s">
        <v>802</v>
      </c>
      <c r="E192" s="110" t="s">
        <v>251</v>
      </c>
      <c r="F192" s="109" t="s">
        <v>533</v>
      </c>
      <c r="G192" s="109" t="s">
        <v>345</v>
      </c>
      <c r="H192" s="145" t="s">
        <v>665</v>
      </c>
      <c r="I192" s="111" t="s">
        <v>804</v>
      </c>
      <c r="J192" s="112" t="s">
        <v>609</v>
      </c>
      <c r="K192" s="109" t="s">
        <v>610</v>
      </c>
      <c r="L192" s="108" t="s">
        <v>611</v>
      </c>
      <c r="M192" s="113" t="s">
        <v>800</v>
      </c>
      <c r="N192" s="95"/>
      <c r="O192" s="114" t="s">
        <v>774</v>
      </c>
      <c r="P192" s="138">
        <v>160</v>
      </c>
      <c r="S192" s="98"/>
      <c r="T192" s="103"/>
      <c r="U192" s="103"/>
      <c r="V192" s="103"/>
      <c r="W192" s="103"/>
      <c r="X192" s="118"/>
      <c r="Y192" s="103"/>
      <c r="Z192" s="103"/>
    </row>
    <row r="193" spans="3:26" ht="15" customHeight="1" x14ac:dyDescent="0.2">
      <c r="C193" s="146" t="e">
        <f t="shared" si="8"/>
        <v>#REF!</v>
      </c>
      <c r="D193" s="14" t="e">
        <f>E193+SUMIF(#REF!,J193,#REF!)+SUMIF(#REF!,J193,#REF!)+SUMIF(#REF!,J193,#REF!)+SUMIF(#REF!,J193,#REF!)+SUMIF(#REF!,J193,#REF!)+SUMIF(#REF!,J193,#REF!)+SUMIF(#REF!,J193,#REF!)+SUMIF(#REF!,J193,#REF!)</f>
        <v>#REF!</v>
      </c>
      <c r="E193" s="148">
        <v>0</v>
      </c>
      <c r="F193" s="22" t="e">
        <f>#REF!</f>
        <v>#REF!</v>
      </c>
      <c r="G193" s="147" t="e">
        <f t="shared" si="10"/>
        <v>#REF!</v>
      </c>
      <c r="H193" s="140"/>
      <c r="I193" s="31"/>
      <c r="J193" s="32" t="s">
        <v>639</v>
      </c>
      <c r="K193" s="33"/>
      <c r="L193" s="34" t="s">
        <v>436</v>
      </c>
      <c r="M193" s="149">
        <f t="shared" si="11"/>
        <v>161</v>
      </c>
      <c r="N193" s="117"/>
      <c r="O193" s="150">
        <v>0</v>
      </c>
      <c r="P193" s="138">
        <v>161</v>
      </c>
      <c r="S193" s="98">
        <f t="shared" si="9"/>
        <v>0</v>
      </c>
      <c r="T193" s="182"/>
      <c r="U193" s="182"/>
      <c r="V193" s="182"/>
      <c r="X193" s="118"/>
      <c r="Y193" s="77"/>
      <c r="Z193" s="98"/>
    </row>
    <row r="194" spans="3:26" ht="15" customHeight="1" x14ac:dyDescent="0.2">
      <c r="C194" s="13" t="e">
        <f t="shared" si="8"/>
        <v>#REF!</v>
      </c>
      <c r="D194" s="14" t="e">
        <f>E194+SUMIF(#REF!,J194,#REF!)+SUMIF(#REF!,J194,#REF!)+SUMIF(#REF!,J194,#REF!)+SUMIF(#REF!,J194,#REF!)+SUMIF(#REF!,J194,#REF!)+SUMIF(#REF!,J194,#REF!)+SUMIF(#REF!,J194,#REF!)+SUMIF(#REF!,J194,#REF!)</f>
        <v>#REF!</v>
      </c>
      <c r="E194" s="134">
        <v>0</v>
      </c>
      <c r="F194" s="22" t="e">
        <f>#REF!</f>
        <v>#REF!</v>
      </c>
      <c r="G194" s="14" t="e">
        <f t="shared" si="10"/>
        <v>#REF!</v>
      </c>
      <c r="H194" s="141"/>
      <c r="I194" s="35"/>
      <c r="J194" s="36" t="s">
        <v>598</v>
      </c>
      <c r="K194" s="37"/>
      <c r="L194" s="38" t="s">
        <v>436</v>
      </c>
      <c r="M194" s="22">
        <f t="shared" si="11"/>
        <v>162</v>
      </c>
      <c r="N194" s="117"/>
      <c r="O194" s="137">
        <v>0</v>
      </c>
      <c r="P194" s="138">
        <v>162</v>
      </c>
      <c r="S194" s="98">
        <f t="shared" si="9"/>
        <v>0</v>
      </c>
      <c r="T194" s="182"/>
      <c r="U194" s="182"/>
      <c r="V194" s="182"/>
      <c r="X194" s="118"/>
      <c r="Y194" s="77"/>
      <c r="Z194" s="98"/>
    </row>
    <row r="195" spans="3:26" ht="15" customHeight="1" x14ac:dyDescent="0.2">
      <c r="C195" s="13" t="e">
        <f t="shared" ref="C195:C255" si="12">D195*M195</f>
        <v>#REF!</v>
      </c>
      <c r="D195" s="14" t="e">
        <f>E195+SUMIF(#REF!,J195,#REF!)+SUMIF(#REF!,J195,#REF!)+SUMIF(#REF!,J195,#REF!)+SUMIF(#REF!,J195,#REF!)+SUMIF(#REF!,J195,#REF!)+SUMIF(#REF!,J195,#REF!)+SUMIF(#REF!,J195,#REF!)+SUMIF(#REF!,J195,#REF!)</f>
        <v>#REF!</v>
      </c>
      <c r="E195" s="134">
        <v>0</v>
      </c>
      <c r="F195" s="22" t="e">
        <f>#REF!</f>
        <v>#REF!</v>
      </c>
      <c r="G195" s="14" t="e">
        <f t="shared" si="10"/>
        <v>#REF!</v>
      </c>
      <c r="H195" s="141"/>
      <c r="I195" s="35" t="s">
        <v>200</v>
      </c>
      <c r="J195" s="36" t="s">
        <v>201</v>
      </c>
      <c r="K195" s="37"/>
      <c r="L195" s="38" t="s">
        <v>501</v>
      </c>
      <c r="M195" s="22">
        <f t="shared" si="11"/>
        <v>163</v>
      </c>
      <c r="N195" s="117"/>
      <c r="O195" s="137">
        <v>0</v>
      </c>
      <c r="P195" s="138">
        <v>163</v>
      </c>
      <c r="S195" s="98">
        <f t="shared" si="9"/>
        <v>0</v>
      </c>
      <c r="T195" s="182"/>
      <c r="U195" s="182"/>
      <c r="V195" s="182"/>
      <c r="X195" s="118"/>
      <c r="Y195" s="77"/>
      <c r="Z195" s="98"/>
    </row>
    <row r="196" spans="3:26" ht="15" customHeight="1" x14ac:dyDescent="0.2">
      <c r="C196" s="13" t="e">
        <f t="shared" si="12"/>
        <v>#REF!</v>
      </c>
      <c r="D196" s="14" t="e">
        <f>E196+SUMIF(#REF!,J196,#REF!)+SUMIF(#REF!,J196,#REF!)+SUMIF(#REF!,J196,#REF!)+SUMIF(#REF!,J196,#REF!)+SUMIF(#REF!,J196,#REF!)+SUMIF(#REF!,J196,#REF!)+SUMIF(#REF!,J196,#REF!)+SUMIF(#REF!,J196,#REF!)</f>
        <v>#REF!</v>
      </c>
      <c r="E196" s="134">
        <v>0</v>
      </c>
      <c r="F196" s="22" t="e">
        <f>#REF!</f>
        <v>#REF!</v>
      </c>
      <c r="G196" s="14" t="e">
        <f t="shared" si="10"/>
        <v>#REF!</v>
      </c>
      <c r="H196" s="141"/>
      <c r="I196" s="35" t="s">
        <v>238</v>
      </c>
      <c r="J196" s="36" t="s">
        <v>778</v>
      </c>
      <c r="K196" s="37">
        <v>3049</v>
      </c>
      <c r="L196" s="38" t="s">
        <v>501</v>
      </c>
      <c r="M196" s="22">
        <f t="shared" si="11"/>
        <v>164</v>
      </c>
      <c r="N196" s="117"/>
      <c r="O196" s="137">
        <v>0</v>
      </c>
      <c r="P196" s="138">
        <v>164</v>
      </c>
      <c r="S196" s="98">
        <f t="shared" si="9"/>
        <v>0</v>
      </c>
      <c r="T196" s="182"/>
      <c r="U196" s="182"/>
      <c r="V196" s="182"/>
      <c r="X196" s="118"/>
      <c r="Y196" s="77"/>
      <c r="Z196" s="98"/>
    </row>
    <row r="197" spans="3:26" ht="15" customHeight="1" x14ac:dyDescent="0.2">
      <c r="C197" s="13" t="e">
        <f>D197*M197</f>
        <v>#REF!</v>
      </c>
      <c r="D197" s="14" t="e">
        <f>E197+SUMIF(#REF!,J197,#REF!)+SUMIF(#REF!,J197,#REF!)+SUMIF(#REF!,J197,#REF!)+SUMIF(#REF!,J197,#REF!)+SUMIF(#REF!,J197,#REF!)+SUMIF(#REF!,J197,#REF!)+SUMIF(#REF!,J197,#REF!)+SUMIF(#REF!,J197,#REF!)</f>
        <v>#REF!</v>
      </c>
      <c r="E197" s="134">
        <v>0</v>
      </c>
      <c r="F197" s="22" t="e">
        <f>#REF!</f>
        <v>#REF!</v>
      </c>
      <c r="G197" s="14" t="e">
        <f>D197-F197</f>
        <v>#REF!</v>
      </c>
      <c r="H197" s="141"/>
      <c r="I197" s="35" t="s">
        <v>597</v>
      </c>
      <c r="J197" s="36" t="s">
        <v>280</v>
      </c>
      <c r="K197" s="37">
        <v>3011</v>
      </c>
      <c r="L197" s="38" t="s">
        <v>501</v>
      </c>
      <c r="M197" s="22">
        <f t="shared" si="11"/>
        <v>165</v>
      </c>
      <c r="N197" s="117"/>
      <c r="O197" s="137">
        <v>0</v>
      </c>
      <c r="P197" s="138">
        <v>165</v>
      </c>
      <c r="S197" s="98">
        <f t="shared" si="9"/>
        <v>0</v>
      </c>
      <c r="T197" s="182"/>
      <c r="U197" s="182"/>
      <c r="V197" s="182"/>
      <c r="X197" s="118"/>
      <c r="Y197" s="77"/>
      <c r="Z197" s="98"/>
    </row>
    <row r="198" spans="3:26" ht="15" customHeight="1" x14ac:dyDescent="0.2">
      <c r="C198" s="13" t="e">
        <f>D198*M198</f>
        <v>#REF!</v>
      </c>
      <c r="D198" s="14" t="e">
        <f>E198+SUMIF(#REF!,J198,#REF!)+SUMIF(#REF!,J198,#REF!)+SUMIF(#REF!,J198,#REF!)+SUMIF(#REF!,J198,#REF!)+SUMIF(#REF!,J198,#REF!)+SUMIF(#REF!,J198,#REF!)+SUMIF(#REF!,J198,#REF!)+SUMIF(#REF!,J198,#REF!)</f>
        <v>#REF!</v>
      </c>
      <c r="E198" s="134">
        <v>0</v>
      </c>
      <c r="F198" s="22" t="e">
        <f>#REF!</f>
        <v>#REF!</v>
      </c>
      <c r="G198" s="14" t="e">
        <f>D198-F198</f>
        <v>#REF!</v>
      </c>
      <c r="H198" s="141"/>
      <c r="I198" s="35" t="s">
        <v>379</v>
      </c>
      <c r="J198" s="36" t="s">
        <v>279</v>
      </c>
      <c r="K198" s="37">
        <v>3012</v>
      </c>
      <c r="L198" s="38" t="s">
        <v>501</v>
      </c>
      <c r="M198" s="22">
        <f t="shared" si="11"/>
        <v>166</v>
      </c>
      <c r="N198" s="117"/>
      <c r="O198" s="137">
        <v>0</v>
      </c>
      <c r="P198" s="138">
        <v>166</v>
      </c>
      <c r="S198" s="98">
        <f t="shared" si="9"/>
        <v>0</v>
      </c>
      <c r="T198" s="182"/>
      <c r="U198" s="182"/>
      <c r="V198" s="182"/>
      <c r="X198" s="118"/>
      <c r="Y198" s="77"/>
      <c r="Z198" s="98"/>
    </row>
    <row r="199" spans="3:26" ht="15" customHeight="1" x14ac:dyDescent="0.2">
      <c r="C199" s="13" t="e">
        <f t="shared" si="12"/>
        <v>#REF!</v>
      </c>
      <c r="D199" s="14" t="e">
        <f>E199+SUMIF(#REF!,J199,#REF!)+SUMIF(#REF!,J199,#REF!)+SUMIF(#REF!,J199,#REF!)+SUMIF(#REF!,J199,#REF!)+SUMIF(#REF!,J199,#REF!)+SUMIF(#REF!,J199,#REF!)+SUMIF(#REF!,J199,#REF!)+SUMIF(#REF!,J199,#REF!)</f>
        <v>#REF!</v>
      </c>
      <c r="E199" s="134">
        <v>0</v>
      </c>
      <c r="F199" s="22" t="e">
        <f>#REF!</f>
        <v>#REF!</v>
      </c>
      <c r="G199" s="14" t="e">
        <f t="shared" si="10"/>
        <v>#REF!</v>
      </c>
      <c r="H199" s="141"/>
      <c r="I199" s="35" t="s">
        <v>745</v>
      </c>
      <c r="J199" s="36" t="s">
        <v>744</v>
      </c>
      <c r="K199" s="41" t="s">
        <v>741</v>
      </c>
      <c r="L199" s="38" t="s">
        <v>501</v>
      </c>
      <c r="M199" s="22">
        <f t="shared" si="11"/>
        <v>167</v>
      </c>
      <c r="N199" s="117"/>
      <c r="O199" s="137">
        <v>0</v>
      </c>
      <c r="P199" s="138">
        <v>167</v>
      </c>
      <c r="S199" s="98">
        <f t="shared" si="9"/>
        <v>0</v>
      </c>
      <c r="T199" s="182"/>
      <c r="U199" s="182"/>
      <c r="V199" s="182"/>
      <c r="X199" s="118"/>
      <c r="Y199" s="77"/>
      <c r="Z199" s="98"/>
    </row>
    <row r="200" spans="3:26" ht="15" customHeight="1" x14ac:dyDescent="0.2">
      <c r="C200" s="13" t="e">
        <f t="shared" si="12"/>
        <v>#REF!</v>
      </c>
      <c r="D200" s="14" t="e">
        <f>E200+SUMIF(#REF!,J200,#REF!)+SUMIF(#REF!,J200,#REF!)+SUMIF(#REF!,J200,#REF!)+SUMIF(#REF!,J200,#REF!)+SUMIF(#REF!,J200,#REF!)+SUMIF(#REF!,J200,#REF!)+SUMIF(#REF!,J200,#REF!)+SUMIF(#REF!,J200,#REF!)</f>
        <v>#REF!</v>
      </c>
      <c r="E200" s="134">
        <v>0</v>
      </c>
      <c r="F200" s="22" t="e">
        <f>#REF!</f>
        <v>#REF!</v>
      </c>
      <c r="G200" s="14" t="e">
        <f t="shared" si="10"/>
        <v>#REF!</v>
      </c>
      <c r="H200" s="141"/>
      <c r="I200" s="35" t="s">
        <v>556</v>
      </c>
      <c r="J200" s="36" t="s">
        <v>557</v>
      </c>
      <c r="K200" s="41" t="s">
        <v>746</v>
      </c>
      <c r="L200" s="38" t="s">
        <v>501</v>
      </c>
      <c r="M200" s="22">
        <f t="shared" si="11"/>
        <v>168</v>
      </c>
      <c r="N200" s="117"/>
      <c r="O200" s="137">
        <v>0</v>
      </c>
      <c r="P200" s="138">
        <v>168</v>
      </c>
      <c r="S200" s="98">
        <f t="shared" si="9"/>
        <v>0</v>
      </c>
      <c r="T200" s="182"/>
      <c r="U200" s="182"/>
      <c r="V200" s="182"/>
      <c r="X200" s="118"/>
      <c r="Y200" s="77"/>
      <c r="Z200" s="98"/>
    </row>
    <row r="201" spans="3:26" ht="15" customHeight="1" x14ac:dyDescent="0.2">
      <c r="C201" s="13" t="e">
        <f t="shared" si="12"/>
        <v>#REF!</v>
      </c>
      <c r="D201" s="14" t="e">
        <f>E201+SUMIF(#REF!,J201,#REF!)+SUMIF(#REF!,J201,#REF!)+SUMIF(#REF!,J201,#REF!)+SUMIF(#REF!,J201,#REF!)+SUMIF(#REF!,J201,#REF!)+SUMIF(#REF!,J201,#REF!)+SUMIF(#REF!,J201,#REF!)+SUMIF(#REF!,J201,#REF!)</f>
        <v>#REF!</v>
      </c>
      <c r="E201" s="134">
        <v>0</v>
      </c>
      <c r="F201" s="22" t="e">
        <f>#REF!</f>
        <v>#REF!</v>
      </c>
      <c r="G201" s="14" t="e">
        <f t="shared" si="10"/>
        <v>#REF!</v>
      </c>
      <c r="H201" s="141"/>
      <c r="I201" s="35" t="s">
        <v>831</v>
      </c>
      <c r="J201" s="36" t="s">
        <v>558</v>
      </c>
      <c r="K201" s="41" t="s">
        <v>832</v>
      </c>
      <c r="L201" s="38" t="s">
        <v>501</v>
      </c>
      <c r="M201" s="22">
        <f t="shared" si="11"/>
        <v>169</v>
      </c>
      <c r="N201" s="117"/>
      <c r="O201" s="137">
        <v>0</v>
      </c>
      <c r="P201" s="138">
        <v>169</v>
      </c>
      <c r="S201" s="98">
        <f t="shared" si="9"/>
        <v>0</v>
      </c>
      <c r="T201" s="182"/>
      <c r="U201" s="182"/>
      <c r="V201" s="182"/>
      <c r="X201" s="118"/>
      <c r="Y201" s="77"/>
      <c r="Z201" s="98"/>
    </row>
    <row r="202" spans="3:26" ht="15" customHeight="1" x14ac:dyDescent="0.2">
      <c r="C202" s="13" t="e">
        <f t="shared" si="12"/>
        <v>#REF!</v>
      </c>
      <c r="D202" s="14" t="e">
        <f>E202+SUMIF(#REF!,J202,#REF!)+SUMIF(#REF!,J202,#REF!)+SUMIF(#REF!,J202,#REF!)+SUMIF(#REF!,J202,#REF!)+SUMIF(#REF!,J202,#REF!)+SUMIF(#REF!,J202,#REF!)+SUMIF(#REF!,J202,#REF!)+SUMIF(#REF!,J202,#REF!)</f>
        <v>#REF!</v>
      </c>
      <c r="E202" s="134">
        <v>0</v>
      </c>
      <c r="F202" s="22" t="e">
        <f>#REF!</f>
        <v>#REF!</v>
      </c>
      <c r="G202" s="14" t="e">
        <f t="shared" si="10"/>
        <v>#REF!</v>
      </c>
      <c r="H202" s="141"/>
      <c r="I202" s="35" t="s">
        <v>559</v>
      </c>
      <c r="J202" s="36" t="s">
        <v>441</v>
      </c>
      <c r="K202" s="41" t="s">
        <v>833</v>
      </c>
      <c r="L202" s="38" t="s">
        <v>501</v>
      </c>
      <c r="M202" s="22">
        <f t="shared" si="11"/>
        <v>170</v>
      </c>
      <c r="N202" s="117"/>
      <c r="O202" s="137">
        <v>0</v>
      </c>
      <c r="P202" s="138">
        <v>170</v>
      </c>
      <c r="S202" s="98">
        <f t="shared" si="9"/>
        <v>0</v>
      </c>
      <c r="T202" s="182"/>
      <c r="U202" s="182"/>
      <c r="V202" s="182"/>
      <c r="X202" s="118"/>
      <c r="Y202" s="77"/>
      <c r="Z202" s="98"/>
    </row>
    <row r="203" spans="3:26" ht="15" customHeight="1" x14ac:dyDescent="0.2">
      <c r="C203" s="13" t="e">
        <f t="shared" si="12"/>
        <v>#REF!</v>
      </c>
      <c r="D203" s="14" t="e">
        <f>E203+SUMIF(#REF!,J203,#REF!)+SUMIF(#REF!,J203,#REF!)+SUMIF(#REF!,J203,#REF!)+SUMIF(#REF!,J203,#REF!)+SUMIF(#REF!,J203,#REF!)+SUMIF(#REF!,J203,#REF!)+SUMIF(#REF!,J203,#REF!)+SUMIF(#REF!,J203,#REF!)</f>
        <v>#REF!</v>
      </c>
      <c r="E203" s="134">
        <v>0</v>
      </c>
      <c r="F203" s="22" t="e">
        <f>#REF!</f>
        <v>#REF!</v>
      </c>
      <c r="G203" s="14" t="e">
        <f t="shared" si="10"/>
        <v>#REF!</v>
      </c>
      <c r="H203" s="141"/>
      <c r="I203" s="35" t="s">
        <v>646</v>
      </c>
      <c r="J203" s="36" t="s">
        <v>645</v>
      </c>
      <c r="K203" s="41" t="s">
        <v>833</v>
      </c>
      <c r="L203" s="38" t="s">
        <v>501</v>
      </c>
      <c r="M203" s="22">
        <f t="shared" si="11"/>
        <v>171</v>
      </c>
      <c r="N203" s="117"/>
      <c r="O203" s="137">
        <v>0</v>
      </c>
      <c r="P203" s="138">
        <v>171</v>
      </c>
      <c r="S203" s="98">
        <f t="shared" si="9"/>
        <v>0</v>
      </c>
      <c r="T203" s="182"/>
      <c r="U203" s="182"/>
      <c r="V203" s="182"/>
      <c r="X203" s="118"/>
      <c r="Y203" s="77"/>
      <c r="Z203" s="98"/>
    </row>
    <row r="204" spans="3:26" ht="15" customHeight="1" x14ac:dyDescent="0.2">
      <c r="C204" s="13" t="e">
        <f>D204*M204</f>
        <v>#REF!</v>
      </c>
      <c r="D204" s="14" t="e">
        <f>E204+SUMIF(#REF!,J204,#REF!)+SUMIF(#REF!,J204,#REF!)+SUMIF(#REF!,J204,#REF!)+SUMIF(#REF!,J204,#REF!)+SUMIF(#REF!,J204,#REF!)+SUMIF(#REF!,J204,#REF!)+SUMIF(#REF!,J204,#REF!)+SUMIF(#REF!,J204,#REF!)</f>
        <v>#REF!</v>
      </c>
      <c r="E204" s="134">
        <v>0</v>
      </c>
      <c r="F204" s="22" t="e">
        <f>#REF!</f>
        <v>#REF!</v>
      </c>
      <c r="G204" s="14" t="e">
        <f>D204-F204</f>
        <v>#REF!</v>
      </c>
      <c r="H204" s="141"/>
      <c r="I204" s="35" t="s">
        <v>309</v>
      </c>
      <c r="J204" s="36" t="s">
        <v>478</v>
      </c>
      <c r="K204" s="41"/>
      <c r="L204" s="38" t="s">
        <v>501</v>
      </c>
      <c r="M204" s="22">
        <f t="shared" si="11"/>
        <v>172</v>
      </c>
      <c r="N204" s="117"/>
      <c r="O204" s="137">
        <v>0</v>
      </c>
      <c r="P204" s="138">
        <v>172</v>
      </c>
      <c r="S204" s="98">
        <f t="shared" si="9"/>
        <v>0</v>
      </c>
      <c r="T204" s="182"/>
      <c r="U204" s="182"/>
      <c r="V204" s="182"/>
      <c r="X204" s="118"/>
      <c r="Y204" s="77"/>
      <c r="Z204" s="98"/>
    </row>
    <row r="205" spans="3:26" ht="15" customHeight="1" x14ac:dyDescent="0.2">
      <c r="C205" s="13" t="e">
        <f t="shared" si="12"/>
        <v>#REF!</v>
      </c>
      <c r="D205" s="14" t="e">
        <f>E205+SUMIF(#REF!,J205,#REF!)+SUMIF(#REF!,J205,#REF!)+SUMIF(#REF!,J205,#REF!)+SUMIF(#REF!,J205,#REF!)+SUMIF(#REF!,J205,#REF!)+SUMIF(#REF!,J205,#REF!)+SUMIF(#REF!,J205,#REF!)+SUMIF(#REF!,J205,#REF!)</f>
        <v>#REF!</v>
      </c>
      <c r="E205" s="134">
        <v>0</v>
      </c>
      <c r="F205" s="22" t="e">
        <f>#REF!</f>
        <v>#REF!</v>
      </c>
      <c r="G205" s="14" t="e">
        <f t="shared" si="10"/>
        <v>#REF!</v>
      </c>
      <c r="H205" s="141"/>
      <c r="I205" s="35" t="s">
        <v>834</v>
      </c>
      <c r="J205" s="36" t="s">
        <v>729</v>
      </c>
      <c r="K205" s="41" t="s">
        <v>730</v>
      </c>
      <c r="L205" s="38" t="s">
        <v>501</v>
      </c>
      <c r="M205" s="22">
        <f t="shared" si="11"/>
        <v>173</v>
      </c>
      <c r="N205" s="117"/>
      <c r="O205" s="137">
        <v>0</v>
      </c>
      <c r="P205" s="138">
        <v>173</v>
      </c>
      <c r="S205" s="98">
        <f t="shared" si="9"/>
        <v>0</v>
      </c>
      <c r="T205" s="182"/>
      <c r="U205" s="182"/>
      <c r="V205" s="182"/>
      <c r="X205" s="118"/>
      <c r="Y205" s="77"/>
      <c r="Z205" s="98"/>
    </row>
    <row r="206" spans="3:26" ht="15" customHeight="1" x14ac:dyDescent="0.2">
      <c r="C206" s="13" t="e">
        <f t="shared" si="12"/>
        <v>#REF!</v>
      </c>
      <c r="D206" s="14" t="e">
        <f>E206+SUMIF(#REF!,J206,#REF!)+SUMIF(#REF!,J206,#REF!)+SUMIF(#REF!,J206,#REF!)+SUMIF(#REF!,J206,#REF!)+SUMIF(#REF!,J206,#REF!)+SUMIF(#REF!,J206,#REF!)+SUMIF(#REF!,J206,#REF!)+SUMIF(#REF!,J206,#REF!)</f>
        <v>#REF!</v>
      </c>
      <c r="E206" s="134">
        <v>0</v>
      </c>
      <c r="F206" s="22" t="e">
        <f>#REF!</f>
        <v>#REF!</v>
      </c>
      <c r="G206" s="14" t="e">
        <f t="shared" si="10"/>
        <v>#REF!</v>
      </c>
      <c r="H206" s="141"/>
      <c r="I206" s="35" t="s">
        <v>731</v>
      </c>
      <c r="J206" s="36" t="s">
        <v>358</v>
      </c>
      <c r="K206" s="41" t="s">
        <v>359</v>
      </c>
      <c r="L206" s="37" t="s">
        <v>501</v>
      </c>
      <c r="M206" s="22">
        <f t="shared" si="11"/>
        <v>174</v>
      </c>
      <c r="N206" s="117"/>
      <c r="O206" s="137">
        <v>0</v>
      </c>
      <c r="P206" s="138">
        <v>174</v>
      </c>
      <c r="S206" s="98">
        <f t="shared" si="9"/>
        <v>0</v>
      </c>
      <c r="T206" s="182"/>
      <c r="U206" s="182"/>
      <c r="V206" s="182"/>
      <c r="X206" s="118"/>
      <c r="Y206" s="77"/>
      <c r="Z206" s="98"/>
    </row>
    <row r="207" spans="3:26" ht="9.75" customHeight="1" x14ac:dyDescent="0.2">
      <c r="C207" s="13"/>
      <c r="D207" s="14"/>
      <c r="E207" s="134"/>
      <c r="F207" s="22"/>
      <c r="G207" s="14"/>
      <c r="H207" s="141"/>
      <c r="I207" s="35"/>
      <c r="J207" s="36"/>
      <c r="K207" s="37"/>
      <c r="L207" s="38"/>
      <c r="M207" s="22"/>
      <c r="N207" s="117"/>
      <c r="O207" s="137"/>
      <c r="P207" s="138">
        <v>175</v>
      </c>
      <c r="S207" s="98"/>
      <c r="T207" s="182"/>
      <c r="U207" s="182"/>
      <c r="V207" s="182"/>
      <c r="X207" s="118"/>
      <c r="Y207" s="77"/>
      <c r="Z207" s="98"/>
    </row>
    <row r="208" spans="3:26" ht="15" customHeight="1" x14ac:dyDescent="0.2">
      <c r="C208" s="13" t="e">
        <f>D208*M208</f>
        <v>#REF!</v>
      </c>
      <c r="D208" s="14" t="e">
        <f>E208+SUMIF(#REF!,J208,#REF!)+SUMIF(#REF!,J208,#REF!)+SUMIF(#REF!,J208,#REF!)+SUMIF(#REF!,J208,#REF!)+SUMIF(#REF!,J208,#REF!)+SUMIF(#REF!,J208,#REF!)+SUMIF(#REF!,J208,#REF!)+SUMIF(#REF!,J208,#REF!)</f>
        <v>#REF!</v>
      </c>
      <c r="E208" s="134">
        <v>0</v>
      </c>
      <c r="F208" s="22" t="e">
        <f>#REF!</f>
        <v>#REF!</v>
      </c>
      <c r="G208" s="14" t="e">
        <f>D208-F208</f>
        <v>#REF!</v>
      </c>
      <c r="H208" s="141"/>
      <c r="I208" s="35" t="s">
        <v>622</v>
      </c>
      <c r="J208" s="36" t="s">
        <v>613</v>
      </c>
      <c r="K208" s="37">
        <v>3015</v>
      </c>
      <c r="L208" s="38" t="s">
        <v>501</v>
      </c>
      <c r="M208" s="22">
        <f t="shared" si="11"/>
        <v>176</v>
      </c>
      <c r="N208" s="117"/>
      <c r="O208" s="137">
        <v>0</v>
      </c>
      <c r="P208" s="138">
        <v>176</v>
      </c>
      <c r="S208" s="98">
        <f t="shared" si="9"/>
        <v>0</v>
      </c>
      <c r="T208" s="182"/>
      <c r="U208" s="182"/>
      <c r="V208" s="182"/>
      <c r="X208" s="118"/>
      <c r="Y208" s="77"/>
      <c r="Z208" s="98"/>
    </row>
    <row r="209" spans="3:26" ht="15" customHeight="1" x14ac:dyDescent="0.2">
      <c r="C209" s="13" t="e">
        <f>D209*M209</f>
        <v>#REF!</v>
      </c>
      <c r="D209" s="14" t="e">
        <f>E209+SUMIF(#REF!,J209,#REF!)+SUMIF(#REF!,J209,#REF!)+SUMIF(#REF!,J209,#REF!)+SUMIF(#REF!,J209,#REF!)+SUMIF(#REF!,J209,#REF!)+SUMIF(#REF!,J209,#REF!)+SUMIF(#REF!,J209,#REF!)+SUMIF(#REF!,J209,#REF!)</f>
        <v>#REF!</v>
      </c>
      <c r="E209" s="134">
        <v>0</v>
      </c>
      <c r="F209" s="22" t="e">
        <f>#REF!</f>
        <v>#REF!</v>
      </c>
      <c r="G209" s="14" t="e">
        <f>D209-F209</f>
        <v>#REF!</v>
      </c>
      <c r="H209" s="141"/>
      <c r="I209" s="35"/>
      <c r="J209" s="36" t="s">
        <v>235</v>
      </c>
      <c r="K209" s="37"/>
      <c r="L209" s="38" t="s">
        <v>501</v>
      </c>
      <c r="M209" s="22">
        <f t="shared" si="11"/>
        <v>177</v>
      </c>
      <c r="N209" s="117"/>
      <c r="O209" s="137">
        <v>0</v>
      </c>
      <c r="P209" s="138">
        <v>177</v>
      </c>
      <c r="S209" s="98">
        <f t="shared" si="9"/>
        <v>0</v>
      </c>
      <c r="T209" s="182"/>
      <c r="U209" s="182"/>
      <c r="V209" s="182"/>
      <c r="X209" s="118"/>
      <c r="Y209" s="77"/>
      <c r="Z209" s="98"/>
    </row>
    <row r="210" spans="3:26" ht="15" customHeight="1" x14ac:dyDescent="0.2">
      <c r="C210" s="13" t="e">
        <f t="shared" si="12"/>
        <v>#REF!</v>
      </c>
      <c r="D210" s="14" t="e">
        <f>E210+SUMIF(#REF!,J210,#REF!)+SUMIF(#REF!,J210,#REF!)+SUMIF(#REF!,J210,#REF!)+SUMIF(#REF!,J210,#REF!)+SUMIF(#REF!,J210,#REF!)+SUMIF(#REF!,J210,#REF!)+SUMIF(#REF!,J210,#REF!)+SUMIF(#REF!,J210,#REF!)</f>
        <v>#REF!</v>
      </c>
      <c r="E210" s="134">
        <v>0</v>
      </c>
      <c r="F210" s="22" t="e">
        <f>#REF!</f>
        <v>#REF!</v>
      </c>
      <c r="G210" s="14" t="e">
        <f t="shared" si="10"/>
        <v>#REF!</v>
      </c>
      <c r="H210" s="141"/>
      <c r="I210" s="35" t="s">
        <v>458</v>
      </c>
      <c r="J210" s="36" t="s">
        <v>457</v>
      </c>
      <c r="K210" s="37">
        <v>3015</v>
      </c>
      <c r="L210" s="38" t="s">
        <v>501</v>
      </c>
      <c r="M210" s="22">
        <f t="shared" si="11"/>
        <v>178</v>
      </c>
      <c r="N210" s="117"/>
      <c r="O210" s="137">
        <v>0</v>
      </c>
      <c r="P210" s="138">
        <v>178</v>
      </c>
      <c r="S210" s="98">
        <f t="shared" si="9"/>
        <v>0</v>
      </c>
      <c r="T210" s="182"/>
      <c r="U210" s="182"/>
      <c r="V210" s="182"/>
      <c r="X210" s="118"/>
      <c r="Y210" s="77"/>
      <c r="Z210" s="98"/>
    </row>
    <row r="211" spans="3:26" ht="15" customHeight="1" x14ac:dyDescent="0.2">
      <c r="C211" s="13" t="e">
        <f t="shared" si="12"/>
        <v>#REF!</v>
      </c>
      <c r="D211" s="14" t="e">
        <f>E211+SUMIF(#REF!,J211,#REF!)+SUMIF(#REF!,J211,#REF!)+SUMIF(#REF!,J211,#REF!)+SUMIF(#REF!,J211,#REF!)+SUMIF(#REF!,J211,#REF!)+SUMIF(#REF!,J211,#REF!)+SUMIF(#REF!,J211,#REF!)+SUMIF(#REF!,J211,#REF!)</f>
        <v>#REF!</v>
      </c>
      <c r="E211" s="134">
        <v>0</v>
      </c>
      <c r="F211" s="22" t="e">
        <f>#REF!</f>
        <v>#REF!</v>
      </c>
      <c r="G211" s="14" t="e">
        <f t="shared" si="10"/>
        <v>#REF!</v>
      </c>
      <c r="H211" s="141"/>
      <c r="I211" s="35" t="s">
        <v>421</v>
      </c>
      <c r="J211" s="36" t="s">
        <v>753</v>
      </c>
      <c r="K211" s="37"/>
      <c r="L211" s="38" t="s">
        <v>501</v>
      </c>
      <c r="M211" s="22">
        <f t="shared" si="11"/>
        <v>179</v>
      </c>
      <c r="N211" s="117"/>
      <c r="O211" s="137">
        <v>0</v>
      </c>
      <c r="P211" s="138">
        <v>179</v>
      </c>
      <c r="S211" s="98">
        <f t="shared" si="9"/>
        <v>0</v>
      </c>
      <c r="T211" s="182"/>
      <c r="U211" s="182"/>
      <c r="V211" s="182"/>
      <c r="X211" s="118"/>
      <c r="Y211" s="77"/>
      <c r="Z211" s="98"/>
    </row>
    <row r="212" spans="3:26" ht="15" customHeight="1" x14ac:dyDescent="0.2">
      <c r="C212" s="13" t="e">
        <f>D212*M212</f>
        <v>#REF!</v>
      </c>
      <c r="D212" s="14" t="e">
        <f>E212+SUMIF(#REF!,J212,#REF!)+SUMIF(#REF!,J212,#REF!)+SUMIF(#REF!,J212,#REF!)+SUMIF(#REF!,J212,#REF!)+SUMIF(#REF!,J212,#REF!)+SUMIF(#REF!,J212,#REF!)+SUMIF(#REF!,J212,#REF!)+SUMIF(#REF!,J212,#REF!)</f>
        <v>#REF!</v>
      </c>
      <c r="E212" s="134">
        <v>0</v>
      </c>
      <c r="F212" s="22" t="e">
        <f>#REF!</f>
        <v>#REF!</v>
      </c>
      <c r="G212" s="14" t="e">
        <f>D212-F212</f>
        <v>#REF!</v>
      </c>
      <c r="H212" s="141"/>
      <c r="I212" s="35" t="s">
        <v>419</v>
      </c>
      <c r="J212" s="36" t="s">
        <v>420</v>
      </c>
      <c r="K212" s="37">
        <v>3015</v>
      </c>
      <c r="L212" s="38" t="s">
        <v>501</v>
      </c>
      <c r="M212" s="22">
        <f>ROUND(P212*O212/100+P212,2)</f>
        <v>180</v>
      </c>
      <c r="N212" s="117"/>
      <c r="O212" s="137">
        <v>0</v>
      </c>
      <c r="P212" s="138">
        <v>180</v>
      </c>
      <c r="S212" s="98"/>
      <c r="T212" s="182"/>
      <c r="U212" s="182"/>
      <c r="V212" s="182"/>
      <c r="X212" s="118"/>
      <c r="Y212" s="77"/>
      <c r="Z212" s="98"/>
    </row>
    <row r="213" spans="3:26" ht="15" customHeight="1" x14ac:dyDescent="0.2">
      <c r="C213" s="13" t="e">
        <f t="shared" si="12"/>
        <v>#REF!</v>
      </c>
      <c r="D213" s="14" t="e">
        <f>E213+SUMIF(#REF!,J213,#REF!)+SUMIF(#REF!,J213,#REF!)+SUMIF(#REF!,J213,#REF!)+SUMIF(#REF!,J213,#REF!)+SUMIF(#REF!,J213,#REF!)+SUMIF(#REF!,J213,#REF!)+SUMIF(#REF!,J213,#REF!)+SUMIF(#REF!,J213,#REF!)</f>
        <v>#REF!</v>
      </c>
      <c r="E213" s="134">
        <v>0</v>
      </c>
      <c r="F213" s="22" t="e">
        <f>#REF!</f>
        <v>#REF!</v>
      </c>
      <c r="G213" s="14" t="e">
        <f t="shared" si="10"/>
        <v>#REF!</v>
      </c>
      <c r="H213" s="141"/>
      <c r="I213" s="35" t="s">
        <v>632</v>
      </c>
      <c r="J213" s="36" t="s">
        <v>633</v>
      </c>
      <c r="K213" s="37">
        <v>3015</v>
      </c>
      <c r="L213" s="38" t="s">
        <v>501</v>
      </c>
      <c r="M213" s="22">
        <f t="shared" si="11"/>
        <v>181</v>
      </c>
      <c r="N213" s="117"/>
      <c r="O213" s="137">
        <v>0</v>
      </c>
      <c r="P213" s="138">
        <v>181</v>
      </c>
      <c r="S213" s="98">
        <f t="shared" si="9"/>
        <v>0</v>
      </c>
      <c r="T213" s="182"/>
      <c r="U213" s="182"/>
      <c r="V213" s="182"/>
      <c r="X213" s="118"/>
      <c r="Y213" s="77"/>
      <c r="Z213" s="98"/>
    </row>
    <row r="214" spans="3:26" ht="15" customHeight="1" x14ac:dyDescent="0.2">
      <c r="C214" s="13" t="e">
        <f t="shared" si="12"/>
        <v>#REF!</v>
      </c>
      <c r="D214" s="14" t="e">
        <f>E214+SUMIF(#REF!,J214,#REF!)+SUMIF(#REF!,J214,#REF!)+SUMIF(#REF!,J214,#REF!)+SUMIF(#REF!,J214,#REF!)+SUMIF(#REF!,J214,#REF!)+SUMIF(#REF!,J214,#REF!)+SUMIF(#REF!,J214,#REF!)+SUMIF(#REF!,J214,#REF!)</f>
        <v>#REF!</v>
      </c>
      <c r="E214" s="134">
        <v>0</v>
      </c>
      <c r="F214" s="22" t="e">
        <f>#REF!</f>
        <v>#REF!</v>
      </c>
      <c r="G214" s="14" t="e">
        <f t="shared" si="10"/>
        <v>#REF!</v>
      </c>
      <c r="H214" s="141"/>
      <c r="I214" s="35" t="s">
        <v>634</v>
      </c>
      <c r="J214" s="36" t="s">
        <v>456</v>
      </c>
      <c r="K214" s="37">
        <v>3015</v>
      </c>
      <c r="L214" s="38" t="s">
        <v>501</v>
      </c>
      <c r="M214" s="22">
        <f t="shared" si="11"/>
        <v>182</v>
      </c>
      <c r="N214" s="117"/>
      <c r="O214" s="137">
        <v>0</v>
      </c>
      <c r="P214" s="138">
        <v>182</v>
      </c>
      <c r="S214" s="98">
        <f t="shared" ref="S214:S259" si="13">E214*M214</f>
        <v>0</v>
      </c>
      <c r="T214" s="182"/>
      <c r="U214" s="182"/>
      <c r="V214" s="182"/>
      <c r="X214" s="118"/>
      <c r="Y214" s="77"/>
      <c r="Z214" s="98"/>
    </row>
    <row r="215" spans="3:26" ht="15" customHeight="1" x14ac:dyDescent="0.2">
      <c r="C215" s="13" t="e">
        <f t="shared" si="12"/>
        <v>#REF!</v>
      </c>
      <c r="D215" s="14" t="e">
        <f>E215+SUMIF(#REF!,J215,#REF!)+SUMIF(#REF!,J215,#REF!)+SUMIF(#REF!,J215,#REF!)+SUMIF(#REF!,J215,#REF!)+SUMIF(#REF!,J215,#REF!)+SUMIF(#REF!,J215,#REF!)+SUMIF(#REF!,J215,#REF!)+SUMIF(#REF!,J215,#REF!)</f>
        <v>#REF!</v>
      </c>
      <c r="E215" s="134">
        <v>0</v>
      </c>
      <c r="F215" s="22" t="e">
        <f>#REF!</f>
        <v>#REF!</v>
      </c>
      <c r="G215" s="14" t="e">
        <f t="shared" si="10"/>
        <v>#REF!</v>
      </c>
      <c r="H215" s="141"/>
      <c r="I215" s="35"/>
      <c r="J215" s="36" t="s">
        <v>207</v>
      </c>
      <c r="K215" s="37"/>
      <c r="L215" s="38" t="s">
        <v>501</v>
      </c>
      <c r="M215" s="22">
        <f t="shared" si="11"/>
        <v>183</v>
      </c>
      <c r="N215" s="117"/>
      <c r="O215" s="137">
        <v>0</v>
      </c>
      <c r="P215" s="138">
        <v>183</v>
      </c>
      <c r="S215" s="98">
        <f t="shared" si="13"/>
        <v>0</v>
      </c>
      <c r="T215" s="182"/>
      <c r="U215" s="182"/>
      <c r="V215" s="182"/>
      <c r="X215" s="118"/>
      <c r="Y215" s="77"/>
      <c r="Z215" s="98"/>
    </row>
    <row r="216" spans="3:26" ht="9.75" customHeight="1" x14ac:dyDescent="0.2">
      <c r="C216" s="13"/>
      <c r="D216" s="14"/>
      <c r="E216" s="134"/>
      <c r="F216" s="22"/>
      <c r="G216" s="14"/>
      <c r="H216" s="141"/>
      <c r="I216" s="35"/>
      <c r="J216" s="36"/>
      <c r="K216" s="37"/>
      <c r="L216" s="38"/>
      <c r="M216" s="22"/>
      <c r="N216" s="117"/>
      <c r="O216" s="137"/>
      <c r="P216" s="138">
        <v>184</v>
      </c>
      <c r="S216" s="98"/>
      <c r="T216" s="182"/>
      <c r="U216" s="182"/>
      <c r="V216" s="182"/>
      <c r="X216" s="118"/>
      <c r="Y216" s="77"/>
      <c r="Z216" s="98"/>
    </row>
    <row r="217" spans="3:26" ht="15" customHeight="1" x14ac:dyDescent="0.2">
      <c r="C217" s="13" t="e">
        <f>D217*M217</f>
        <v>#REF!</v>
      </c>
      <c r="D217" s="14" t="e">
        <f>E217+SUMIF(#REF!,J217,#REF!)+SUMIF(#REF!,J217,#REF!)+SUMIF(#REF!,J217,#REF!)+SUMIF(#REF!,J217,#REF!)+SUMIF(#REF!,J217,#REF!)+SUMIF(#REF!,J217,#REF!)+SUMIF(#REF!,J217,#REF!)+SUMIF(#REF!,J217,#REF!)</f>
        <v>#REF!</v>
      </c>
      <c r="E217" s="134">
        <v>0</v>
      </c>
      <c r="F217" s="22" t="e">
        <f>#REF!</f>
        <v>#REF!</v>
      </c>
      <c r="G217" s="14" t="e">
        <f>D217-F217</f>
        <v>#REF!</v>
      </c>
      <c r="H217" s="141"/>
      <c r="I217" s="35" t="s">
        <v>765</v>
      </c>
      <c r="J217" s="36" t="s">
        <v>763</v>
      </c>
      <c r="K217" s="37">
        <v>3111</v>
      </c>
      <c r="L217" s="38" t="s">
        <v>501</v>
      </c>
      <c r="M217" s="22">
        <f t="shared" si="11"/>
        <v>185</v>
      </c>
      <c r="N217" s="117"/>
      <c r="O217" s="137">
        <v>0</v>
      </c>
      <c r="P217" s="138">
        <v>185</v>
      </c>
      <c r="Q217" s="98"/>
      <c r="R217" s="98"/>
      <c r="S217" s="98">
        <f>E217*M217</f>
        <v>0</v>
      </c>
      <c r="T217" s="182"/>
      <c r="U217" s="182"/>
      <c r="V217" s="182"/>
      <c r="X217" s="118"/>
      <c r="Y217" s="77"/>
      <c r="Z217" s="98"/>
    </row>
    <row r="218" spans="3:26" ht="15" customHeight="1" x14ac:dyDescent="0.2">
      <c r="C218" s="13" t="e">
        <f>D218*M218</f>
        <v>#REF!</v>
      </c>
      <c r="D218" s="14" t="e">
        <f>E218+SUMIF(#REF!,J218,#REF!)+SUMIF(#REF!,J218,#REF!)+SUMIF(#REF!,J218,#REF!)+SUMIF(#REF!,J218,#REF!)+SUMIF(#REF!,J218,#REF!)+SUMIF(#REF!,J218,#REF!)+SUMIF(#REF!,J218,#REF!)+SUMIF(#REF!,J218,#REF!)</f>
        <v>#REF!</v>
      </c>
      <c r="E218" s="134">
        <v>0</v>
      </c>
      <c r="F218" s="22" t="e">
        <f>#REF!</f>
        <v>#REF!</v>
      </c>
      <c r="G218" s="14" t="e">
        <f>D218-F218</f>
        <v>#REF!</v>
      </c>
      <c r="H218" s="141"/>
      <c r="I218" s="35" t="s">
        <v>847</v>
      </c>
      <c r="J218" s="36" t="s">
        <v>764</v>
      </c>
      <c r="K218" s="37">
        <v>3111</v>
      </c>
      <c r="L218" s="38" t="s">
        <v>501</v>
      </c>
      <c r="M218" s="22">
        <f t="shared" si="11"/>
        <v>186</v>
      </c>
      <c r="N218" s="117"/>
      <c r="O218" s="137">
        <v>0</v>
      </c>
      <c r="P218" s="138">
        <v>186</v>
      </c>
      <c r="Q218" s="98"/>
      <c r="R218" s="98"/>
      <c r="S218" s="98">
        <f>E218*M218</f>
        <v>0</v>
      </c>
      <c r="T218" s="182"/>
      <c r="U218" s="182"/>
      <c r="V218" s="182"/>
      <c r="X218" s="118"/>
      <c r="Y218" s="77"/>
      <c r="Z218" s="98"/>
    </row>
    <row r="219" spans="3:26" ht="15" customHeight="1" x14ac:dyDescent="0.2">
      <c r="C219" s="13" t="e">
        <f t="shared" si="12"/>
        <v>#REF!</v>
      </c>
      <c r="D219" s="14" t="e">
        <f>E219+SUMIF(#REF!,J219,#REF!)+SUMIF(#REF!,J219,#REF!)+SUMIF(#REF!,J219,#REF!)+SUMIF(#REF!,J219,#REF!)+SUMIF(#REF!,J219,#REF!)+SUMIF(#REF!,J219,#REF!)+SUMIF(#REF!,J219,#REF!)+SUMIF(#REF!,J219,#REF!)</f>
        <v>#REF!</v>
      </c>
      <c r="E219" s="134">
        <v>0</v>
      </c>
      <c r="F219" s="22" t="e">
        <f>#REF!</f>
        <v>#REF!</v>
      </c>
      <c r="G219" s="14" t="e">
        <f t="shared" si="10"/>
        <v>#REF!</v>
      </c>
      <c r="H219" s="141"/>
      <c r="I219" s="35" t="s">
        <v>137</v>
      </c>
      <c r="J219" s="36" t="s">
        <v>667</v>
      </c>
      <c r="K219" s="37" t="s">
        <v>548</v>
      </c>
      <c r="L219" s="38" t="s">
        <v>501</v>
      </c>
      <c r="M219" s="22">
        <f t="shared" si="11"/>
        <v>187</v>
      </c>
      <c r="N219" s="117"/>
      <c r="O219" s="137">
        <v>0</v>
      </c>
      <c r="P219" s="138">
        <v>187</v>
      </c>
      <c r="S219" s="98">
        <f t="shared" si="13"/>
        <v>0</v>
      </c>
      <c r="T219" s="182"/>
      <c r="U219" s="182"/>
      <c r="V219" s="182"/>
      <c r="X219" s="118"/>
      <c r="Y219" s="77"/>
      <c r="Z219" s="98"/>
    </row>
    <row r="220" spans="3:26" ht="15" customHeight="1" x14ac:dyDescent="0.2">
      <c r="C220" s="13" t="e">
        <f t="shared" si="12"/>
        <v>#REF!</v>
      </c>
      <c r="D220" s="14" t="e">
        <f>E220+SUMIF(#REF!,J220,#REF!)+SUMIF(#REF!,J220,#REF!)+SUMIF(#REF!,J220,#REF!)+SUMIF(#REF!,J220,#REF!)+SUMIF(#REF!,J220,#REF!)+SUMIF(#REF!,J220,#REF!)+SUMIF(#REF!,J220,#REF!)+SUMIF(#REF!,J220,#REF!)</f>
        <v>#REF!</v>
      </c>
      <c r="E220" s="134">
        <v>0</v>
      </c>
      <c r="F220" s="22" t="e">
        <f>#REF!</f>
        <v>#REF!</v>
      </c>
      <c r="G220" s="14" t="e">
        <f t="shared" si="10"/>
        <v>#REF!</v>
      </c>
      <c r="H220" s="141"/>
      <c r="I220" s="35" t="s">
        <v>290</v>
      </c>
      <c r="J220" s="36" t="s">
        <v>368</v>
      </c>
      <c r="K220" s="37">
        <v>3010</v>
      </c>
      <c r="L220" s="38" t="s">
        <v>501</v>
      </c>
      <c r="M220" s="22">
        <f t="shared" si="11"/>
        <v>188</v>
      </c>
      <c r="N220" s="117"/>
      <c r="O220" s="137">
        <v>0</v>
      </c>
      <c r="P220" s="138">
        <v>188</v>
      </c>
      <c r="S220" s="98">
        <f t="shared" si="13"/>
        <v>0</v>
      </c>
      <c r="T220" s="182"/>
      <c r="U220" s="182"/>
      <c r="V220" s="182"/>
      <c r="X220" s="118"/>
      <c r="Y220" s="77"/>
      <c r="Z220" s="98"/>
    </row>
    <row r="221" spans="3:26" ht="15" customHeight="1" x14ac:dyDescent="0.2">
      <c r="C221" s="13" t="e">
        <f>D221*M221</f>
        <v>#REF!</v>
      </c>
      <c r="D221" s="14" t="e">
        <f>E221+SUMIF(#REF!,J221,#REF!)+SUMIF(#REF!,J221,#REF!)+SUMIF(#REF!,J221,#REF!)+SUMIF(#REF!,J221,#REF!)+SUMIF(#REF!,J221,#REF!)+SUMIF(#REF!,J221,#REF!)+SUMIF(#REF!,J221,#REF!)+SUMIF(#REF!,J221,#REF!)</f>
        <v>#REF!</v>
      </c>
      <c r="E221" s="134">
        <v>0</v>
      </c>
      <c r="F221" s="22" t="e">
        <f>#REF!</f>
        <v>#REF!</v>
      </c>
      <c r="G221" s="14" t="e">
        <f>D221-F221</f>
        <v>#REF!</v>
      </c>
      <c r="H221" s="141"/>
      <c r="I221" s="35" t="s">
        <v>777</v>
      </c>
      <c r="J221" s="36" t="s">
        <v>776</v>
      </c>
      <c r="K221" s="37">
        <v>3202</v>
      </c>
      <c r="L221" s="38" t="s">
        <v>501</v>
      </c>
      <c r="M221" s="22">
        <f t="shared" si="11"/>
        <v>189</v>
      </c>
      <c r="N221" s="117"/>
      <c r="O221" s="137">
        <v>0</v>
      </c>
      <c r="P221" s="138">
        <v>189</v>
      </c>
      <c r="S221" s="98">
        <f>E221*M221</f>
        <v>0</v>
      </c>
      <c r="T221" s="182"/>
      <c r="U221" s="182"/>
      <c r="V221" s="182"/>
      <c r="X221" s="118"/>
      <c r="Y221" s="77"/>
      <c r="Z221" s="98"/>
    </row>
    <row r="222" spans="3:26" ht="15" customHeight="1" x14ac:dyDescent="0.2">
      <c r="C222" s="13" t="e">
        <f t="shared" si="12"/>
        <v>#REF!</v>
      </c>
      <c r="D222" s="14" t="e">
        <f>E222+SUMIF(#REF!,J222,#REF!)+SUMIF(#REF!,J222,#REF!)+SUMIF(#REF!,J222,#REF!)+SUMIF(#REF!,J222,#REF!)+SUMIF(#REF!,J222,#REF!)+SUMIF(#REF!,J222,#REF!)+SUMIF(#REF!,J222,#REF!)+SUMIF(#REF!,J222,#REF!)</f>
        <v>#REF!</v>
      </c>
      <c r="E222" s="134">
        <v>0</v>
      </c>
      <c r="F222" s="22" t="e">
        <f>#REF!</f>
        <v>#REF!</v>
      </c>
      <c r="G222" s="14" t="e">
        <f t="shared" ref="G222:G273" si="14">D222-F222</f>
        <v>#REF!</v>
      </c>
      <c r="H222" s="141"/>
      <c r="I222" s="35" t="s">
        <v>310</v>
      </c>
      <c r="J222" s="36" t="s">
        <v>584</v>
      </c>
      <c r="K222" s="37">
        <v>3050</v>
      </c>
      <c r="L222" s="38" t="s">
        <v>501</v>
      </c>
      <c r="M222" s="22">
        <f t="shared" si="11"/>
        <v>190</v>
      </c>
      <c r="N222" s="117"/>
      <c r="O222" s="137">
        <v>0</v>
      </c>
      <c r="P222" s="138">
        <v>190</v>
      </c>
      <c r="S222" s="98">
        <f t="shared" si="13"/>
        <v>0</v>
      </c>
      <c r="T222" s="182"/>
      <c r="U222" s="182"/>
      <c r="V222" s="182"/>
      <c r="X222" s="118"/>
      <c r="Y222" s="77"/>
      <c r="Z222" s="98"/>
    </row>
    <row r="223" spans="3:26" ht="15" customHeight="1" x14ac:dyDescent="0.2">
      <c r="C223" s="13" t="e">
        <f t="shared" si="12"/>
        <v>#REF!</v>
      </c>
      <c r="D223" s="14" t="e">
        <f>E223+SUMIF(#REF!,J223,#REF!)+SUMIF(#REF!,J223,#REF!)+SUMIF(#REF!,J223,#REF!)+SUMIF(#REF!,J223,#REF!)+SUMIF(#REF!,J223,#REF!)+SUMIF(#REF!,J223,#REF!)+SUMIF(#REF!,J223,#REF!)+SUMIF(#REF!,J223,#REF!)</f>
        <v>#REF!</v>
      </c>
      <c r="E223" s="134">
        <v>0</v>
      </c>
      <c r="F223" s="22" t="e">
        <f>#REF!</f>
        <v>#REF!</v>
      </c>
      <c r="G223" s="14" t="e">
        <f t="shared" si="14"/>
        <v>#REF!</v>
      </c>
      <c r="H223" s="141"/>
      <c r="I223" s="35" t="s">
        <v>431</v>
      </c>
      <c r="J223" s="36" t="s">
        <v>585</v>
      </c>
      <c r="K223" s="37">
        <v>3050</v>
      </c>
      <c r="L223" s="38" t="s">
        <v>501</v>
      </c>
      <c r="M223" s="22">
        <f t="shared" si="11"/>
        <v>191</v>
      </c>
      <c r="N223" s="117"/>
      <c r="O223" s="137">
        <v>0</v>
      </c>
      <c r="P223" s="138">
        <v>191</v>
      </c>
      <c r="S223" s="98">
        <f t="shared" si="13"/>
        <v>0</v>
      </c>
      <c r="T223" s="182"/>
      <c r="U223" s="182"/>
      <c r="V223" s="182"/>
      <c r="X223" s="118"/>
      <c r="Y223" s="77"/>
      <c r="Z223" s="98"/>
    </row>
    <row r="224" spans="3:26" ht="15" customHeight="1" x14ac:dyDescent="0.2">
      <c r="C224" s="13" t="e">
        <f t="shared" si="12"/>
        <v>#REF!</v>
      </c>
      <c r="D224" s="14" t="e">
        <f>E224+SUMIF(#REF!,J224,#REF!)+SUMIF(#REF!,J224,#REF!)+SUMIF(#REF!,J224,#REF!)+SUMIF(#REF!,J224,#REF!)+SUMIF(#REF!,J224,#REF!)+SUMIF(#REF!,J224,#REF!)+SUMIF(#REF!,J224,#REF!)+SUMIF(#REF!,J224,#REF!)</f>
        <v>#REF!</v>
      </c>
      <c r="E224" s="134">
        <v>0</v>
      </c>
      <c r="F224" s="22" t="e">
        <f>#REF!</f>
        <v>#REF!</v>
      </c>
      <c r="G224" s="14" t="e">
        <f t="shared" si="14"/>
        <v>#REF!</v>
      </c>
      <c r="H224" s="141"/>
      <c r="I224" s="35" t="s">
        <v>291</v>
      </c>
      <c r="J224" s="36" t="s">
        <v>716</v>
      </c>
      <c r="K224" s="37" t="s">
        <v>292</v>
      </c>
      <c r="L224" s="38" t="s">
        <v>199</v>
      </c>
      <c r="M224" s="22">
        <f t="shared" si="11"/>
        <v>192</v>
      </c>
      <c r="N224" s="117"/>
      <c r="O224" s="137">
        <v>0</v>
      </c>
      <c r="P224" s="138">
        <v>192</v>
      </c>
      <c r="S224" s="98">
        <f t="shared" si="13"/>
        <v>0</v>
      </c>
      <c r="T224" s="182"/>
      <c r="U224" s="182"/>
      <c r="V224" s="182"/>
      <c r="X224" s="118"/>
      <c r="Y224" s="77"/>
      <c r="Z224" s="98"/>
    </row>
    <row r="225" spans="3:26" ht="15" customHeight="1" x14ac:dyDescent="0.2">
      <c r="C225" s="13" t="e">
        <f t="shared" si="12"/>
        <v>#REF!</v>
      </c>
      <c r="D225" s="14" t="e">
        <f>E225+SUMIF(#REF!,J225,#REF!)+SUMIF(#REF!,J225,#REF!)+SUMIF(#REF!,J225,#REF!)+SUMIF(#REF!,J225,#REF!)+SUMIF(#REF!,J225,#REF!)+SUMIF(#REF!,J225,#REF!)+SUMIF(#REF!,J225,#REF!)+SUMIF(#REF!,J225,#REF!)</f>
        <v>#REF!</v>
      </c>
      <c r="E225" s="134">
        <v>0</v>
      </c>
      <c r="F225" s="22" t="e">
        <f>#REF!</f>
        <v>#REF!</v>
      </c>
      <c r="G225" s="14" t="e">
        <f t="shared" si="14"/>
        <v>#REF!</v>
      </c>
      <c r="H225" s="141"/>
      <c r="I225" s="35" t="s">
        <v>293</v>
      </c>
      <c r="J225" s="36" t="s">
        <v>294</v>
      </c>
      <c r="K225" s="37" t="s">
        <v>295</v>
      </c>
      <c r="L225" s="38" t="s">
        <v>501</v>
      </c>
      <c r="M225" s="22">
        <f t="shared" si="11"/>
        <v>193</v>
      </c>
      <c r="N225" s="117"/>
      <c r="O225" s="137">
        <v>0</v>
      </c>
      <c r="P225" s="138">
        <v>193</v>
      </c>
      <c r="S225" s="98">
        <f t="shared" si="13"/>
        <v>0</v>
      </c>
      <c r="T225" s="182"/>
      <c r="U225" s="182"/>
      <c r="V225" s="182"/>
      <c r="X225" s="118"/>
      <c r="Y225" s="77"/>
      <c r="Z225" s="98"/>
    </row>
    <row r="226" spans="3:26" ht="15" customHeight="1" x14ac:dyDescent="0.2">
      <c r="C226" s="13" t="e">
        <f t="shared" si="12"/>
        <v>#REF!</v>
      </c>
      <c r="D226" s="14" t="e">
        <f>E226+SUMIF(#REF!,J226,#REF!)+SUMIF(#REF!,J226,#REF!)+SUMIF(#REF!,J226,#REF!)+SUMIF(#REF!,J226,#REF!)+SUMIF(#REF!,J226,#REF!)+SUMIF(#REF!,J226,#REF!)+SUMIF(#REF!,J226,#REF!)+SUMIF(#REF!,J226,#REF!)</f>
        <v>#REF!</v>
      </c>
      <c r="E226" s="134">
        <v>0</v>
      </c>
      <c r="F226" s="22" t="e">
        <f>#REF!</f>
        <v>#REF!</v>
      </c>
      <c r="G226" s="14" t="e">
        <f t="shared" si="14"/>
        <v>#REF!</v>
      </c>
      <c r="H226" s="141"/>
      <c r="I226" s="35" t="s">
        <v>296</v>
      </c>
      <c r="J226" s="36" t="s">
        <v>399</v>
      </c>
      <c r="K226" s="37"/>
      <c r="L226" s="38" t="s">
        <v>501</v>
      </c>
      <c r="M226" s="22">
        <f t="shared" si="11"/>
        <v>194</v>
      </c>
      <c r="N226" s="117"/>
      <c r="O226" s="137">
        <v>0</v>
      </c>
      <c r="P226" s="138">
        <v>194</v>
      </c>
      <c r="S226" s="98">
        <f t="shared" si="13"/>
        <v>0</v>
      </c>
      <c r="T226" s="182"/>
      <c r="U226" s="182"/>
      <c r="V226" s="182"/>
      <c r="X226" s="118"/>
      <c r="Y226" s="77"/>
      <c r="Z226" s="98"/>
    </row>
    <row r="227" spans="3:26" ht="15" customHeight="1" x14ac:dyDescent="0.2">
      <c r="C227" s="13" t="e">
        <f t="shared" si="12"/>
        <v>#REF!</v>
      </c>
      <c r="D227" s="14" t="e">
        <f>E227+SUMIF(#REF!,J227,#REF!)+SUMIF(#REF!,J227,#REF!)+SUMIF(#REF!,J227,#REF!)+SUMIF(#REF!,J227,#REF!)+SUMIF(#REF!,J227,#REF!)+SUMIF(#REF!,J227,#REF!)+SUMIF(#REF!,J227,#REF!)+SUMIF(#REF!,J227,#REF!)</f>
        <v>#REF!</v>
      </c>
      <c r="E227" s="134">
        <v>0</v>
      </c>
      <c r="F227" s="22" t="e">
        <f>#REF!</f>
        <v>#REF!</v>
      </c>
      <c r="G227" s="14" t="e">
        <f t="shared" si="14"/>
        <v>#REF!</v>
      </c>
      <c r="H227" s="141"/>
      <c r="I227" s="35" t="s">
        <v>400</v>
      </c>
      <c r="J227" s="36" t="s">
        <v>401</v>
      </c>
      <c r="K227" s="37" t="s">
        <v>402</v>
      </c>
      <c r="L227" s="38" t="s">
        <v>436</v>
      </c>
      <c r="M227" s="22">
        <f t="shared" si="11"/>
        <v>195</v>
      </c>
      <c r="N227" s="117"/>
      <c r="O227" s="137">
        <v>0</v>
      </c>
      <c r="P227" s="138">
        <v>195</v>
      </c>
      <c r="S227" s="98">
        <f t="shared" si="13"/>
        <v>0</v>
      </c>
      <c r="T227" s="182"/>
      <c r="U227" s="182"/>
      <c r="V227" s="182"/>
      <c r="X227" s="118"/>
      <c r="Y227" s="77"/>
      <c r="Z227" s="98"/>
    </row>
    <row r="228" spans="3:26" ht="15" customHeight="1" x14ac:dyDescent="0.2">
      <c r="C228" s="13" t="e">
        <f t="shared" si="12"/>
        <v>#REF!</v>
      </c>
      <c r="D228" s="14" t="e">
        <f>E228+SUMIF(#REF!,J228,#REF!)+SUMIF(#REF!,J228,#REF!)+SUMIF(#REF!,J228,#REF!)+SUMIF(#REF!,J228,#REF!)+SUMIF(#REF!,J228,#REF!)+SUMIF(#REF!,J228,#REF!)+SUMIF(#REF!,J228,#REF!)+SUMIF(#REF!,J228,#REF!)</f>
        <v>#REF!</v>
      </c>
      <c r="E228" s="134">
        <v>0</v>
      </c>
      <c r="F228" s="22" t="e">
        <f>#REF!</f>
        <v>#REF!</v>
      </c>
      <c r="G228" s="14" t="e">
        <f t="shared" si="14"/>
        <v>#REF!</v>
      </c>
      <c r="H228" s="141"/>
      <c r="I228" s="35" t="s">
        <v>403</v>
      </c>
      <c r="J228" s="36" t="s">
        <v>404</v>
      </c>
      <c r="K228" s="37"/>
      <c r="L228" s="38" t="s">
        <v>436</v>
      </c>
      <c r="M228" s="22">
        <f t="shared" si="11"/>
        <v>196</v>
      </c>
      <c r="N228" s="117"/>
      <c r="O228" s="137">
        <v>0</v>
      </c>
      <c r="P228" s="138">
        <v>196</v>
      </c>
      <c r="S228" s="98">
        <f t="shared" si="13"/>
        <v>0</v>
      </c>
      <c r="T228" s="182"/>
      <c r="U228" s="182"/>
      <c r="V228" s="182"/>
      <c r="X228" s="118"/>
      <c r="Y228" s="77"/>
      <c r="Z228" s="98"/>
    </row>
    <row r="229" spans="3:26" ht="15" customHeight="1" x14ac:dyDescent="0.2">
      <c r="C229" s="13" t="e">
        <f t="shared" si="12"/>
        <v>#REF!</v>
      </c>
      <c r="D229" s="14" t="e">
        <f>E229+SUMIF(#REF!,J229,#REF!)+SUMIF(#REF!,J229,#REF!)+SUMIF(#REF!,J229,#REF!)+SUMIF(#REF!,J229,#REF!)+SUMIF(#REF!,J229,#REF!)+SUMIF(#REF!,J229,#REF!)+SUMIF(#REF!,J229,#REF!)+SUMIF(#REF!,J229,#REF!)</f>
        <v>#REF!</v>
      </c>
      <c r="E229" s="134">
        <v>0</v>
      </c>
      <c r="F229" s="22" t="e">
        <f>#REF!</f>
        <v>#REF!</v>
      </c>
      <c r="G229" s="14" t="e">
        <f t="shared" si="14"/>
        <v>#REF!</v>
      </c>
      <c r="H229" s="141"/>
      <c r="I229" s="35" t="s">
        <v>600</v>
      </c>
      <c r="J229" s="36" t="s">
        <v>315</v>
      </c>
      <c r="K229" s="37" t="s">
        <v>405</v>
      </c>
      <c r="L229" s="38" t="s">
        <v>501</v>
      </c>
      <c r="M229" s="22">
        <f t="shared" si="11"/>
        <v>197</v>
      </c>
      <c r="N229" s="117"/>
      <c r="O229" s="137">
        <v>0</v>
      </c>
      <c r="P229" s="138">
        <v>197</v>
      </c>
      <c r="S229" s="98">
        <f t="shared" si="13"/>
        <v>0</v>
      </c>
      <c r="T229" s="182"/>
      <c r="U229" s="182"/>
      <c r="V229" s="182"/>
      <c r="X229" s="118"/>
      <c r="Y229" s="77"/>
      <c r="Z229" s="98"/>
    </row>
    <row r="230" spans="3:26" ht="15" customHeight="1" x14ac:dyDescent="0.2">
      <c r="C230" s="13" t="e">
        <f t="shared" si="12"/>
        <v>#REF!</v>
      </c>
      <c r="D230" s="14" t="e">
        <f>E230+SUMIF(#REF!,J230,#REF!)+SUMIF(#REF!,J230,#REF!)+SUMIF(#REF!,J230,#REF!)+SUMIF(#REF!,J230,#REF!)+SUMIF(#REF!,J230,#REF!)+SUMIF(#REF!,J230,#REF!)+SUMIF(#REF!,J230,#REF!)+SUMIF(#REF!,J230,#REF!)</f>
        <v>#REF!</v>
      </c>
      <c r="E230" s="134">
        <v>0</v>
      </c>
      <c r="F230" s="22" t="e">
        <f>#REF!</f>
        <v>#REF!</v>
      </c>
      <c r="G230" s="14" t="e">
        <f t="shared" si="14"/>
        <v>#REF!</v>
      </c>
      <c r="H230" s="141"/>
      <c r="I230" s="35" t="s">
        <v>406</v>
      </c>
      <c r="J230" s="36" t="s">
        <v>599</v>
      </c>
      <c r="K230" s="37">
        <v>3031</v>
      </c>
      <c r="L230" s="38" t="s">
        <v>501</v>
      </c>
      <c r="M230" s="22">
        <f t="shared" si="11"/>
        <v>198</v>
      </c>
      <c r="N230" s="117"/>
      <c r="O230" s="137">
        <v>0</v>
      </c>
      <c r="P230" s="138">
        <v>198</v>
      </c>
      <c r="S230" s="98">
        <f t="shared" si="13"/>
        <v>0</v>
      </c>
      <c r="T230" s="182"/>
      <c r="U230" s="182"/>
      <c r="V230" s="182"/>
      <c r="X230" s="118"/>
      <c r="Y230" s="77"/>
      <c r="Z230" s="98"/>
    </row>
    <row r="231" spans="3:26" ht="15" customHeight="1" x14ac:dyDescent="0.2">
      <c r="C231" s="13" t="e">
        <f t="shared" si="12"/>
        <v>#REF!</v>
      </c>
      <c r="D231" s="14" t="e">
        <f>E231+SUMIF(#REF!,J231,#REF!)+SUMIF(#REF!,J231,#REF!)+SUMIF(#REF!,J231,#REF!)+SUMIF(#REF!,J231,#REF!)+SUMIF(#REF!,J231,#REF!)+SUMIF(#REF!,J231,#REF!)+SUMIF(#REF!,J231,#REF!)+SUMIF(#REF!,J231,#REF!)</f>
        <v>#REF!</v>
      </c>
      <c r="E231" s="134">
        <v>0</v>
      </c>
      <c r="F231" s="22" t="e">
        <f>#REF!</f>
        <v>#REF!</v>
      </c>
      <c r="G231" s="14" t="e">
        <f t="shared" si="14"/>
        <v>#REF!</v>
      </c>
      <c r="H231" s="141"/>
      <c r="I231" s="35" t="s">
        <v>407</v>
      </c>
      <c r="J231" s="36" t="s">
        <v>742</v>
      </c>
      <c r="K231" s="37" t="s">
        <v>408</v>
      </c>
      <c r="L231" s="38" t="s">
        <v>554</v>
      </c>
      <c r="M231" s="22">
        <f t="shared" si="11"/>
        <v>199</v>
      </c>
      <c r="N231" s="117"/>
      <c r="O231" s="137">
        <v>0</v>
      </c>
      <c r="P231" s="138">
        <v>199</v>
      </c>
      <c r="S231" s="98">
        <f t="shared" si="13"/>
        <v>0</v>
      </c>
      <c r="T231" s="182"/>
      <c r="U231" s="182"/>
      <c r="V231" s="182"/>
      <c r="X231" s="118"/>
      <c r="Y231" s="77"/>
      <c r="Z231" s="98"/>
    </row>
    <row r="232" spans="3:26" ht="15" customHeight="1" x14ac:dyDescent="0.2">
      <c r="C232" s="13" t="e">
        <f t="shared" si="12"/>
        <v>#REF!</v>
      </c>
      <c r="D232" s="14" t="e">
        <f>E232+SUMIF(#REF!,J232,#REF!)+SUMIF(#REF!,J232,#REF!)+SUMIF(#REF!,J232,#REF!)+SUMIF(#REF!,J232,#REF!)+SUMIF(#REF!,J232,#REF!)+SUMIF(#REF!,J232,#REF!)+SUMIF(#REF!,J232,#REF!)+SUMIF(#REF!,J232,#REF!)</f>
        <v>#REF!</v>
      </c>
      <c r="E232" s="134">
        <v>0</v>
      </c>
      <c r="F232" s="22" t="e">
        <f>#REF!</f>
        <v>#REF!</v>
      </c>
      <c r="G232" s="14" t="e">
        <f t="shared" si="14"/>
        <v>#REF!</v>
      </c>
      <c r="H232" s="141"/>
      <c r="I232" s="35" t="s">
        <v>410</v>
      </c>
      <c r="J232" s="36" t="s">
        <v>524</v>
      </c>
      <c r="K232" s="37">
        <v>3100</v>
      </c>
      <c r="L232" s="38" t="s">
        <v>501</v>
      </c>
      <c r="M232" s="22">
        <f t="shared" si="11"/>
        <v>200</v>
      </c>
      <c r="N232" s="117"/>
      <c r="O232" s="137">
        <v>0</v>
      </c>
      <c r="P232" s="138">
        <v>200</v>
      </c>
      <c r="S232" s="98">
        <f t="shared" si="13"/>
        <v>0</v>
      </c>
      <c r="T232" s="182"/>
      <c r="U232" s="182"/>
      <c r="V232" s="182"/>
      <c r="X232" s="118"/>
      <c r="Y232" s="77"/>
      <c r="Z232" s="98"/>
    </row>
    <row r="233" spans="3:26" ht="15" customHeight="1" x14ac:dyDescent="0.2">
      <c r="C233" s="13" t="e">
        <f t="shared" si="12"/>
        <v>#REF!</v>
      </c>
      <c r="D233" s="14" t="e">
        <f>E233+SUMIF(#REF!,J233,#REF!)+SUMIF(#REF!,J233,#REF!)+SUMIF(#REF!,J233,#REF!)+SUMIF(#REF!,J233,#REF!)+SUMIF(#REF!,J233,#REF!)+SUMIF(#REF!,J233,#REF!)+SUMIF(#REF!,J233,#REF!)+SUMIF(#REF!,J233,#REF!)</f>
        <v>#REF!</v>
      </c>
      <c r="E233" s="134">
        <v>0</v>
      </c>
      <c r="F233" s="22" t="e">
        <f>#REF!</f>
        <v>#REF!</v>
      </c>
      <c r="G233" s="14" t="e">
        <f t="shared" si="14"/>
        <v>#REF!</v>
      </c>
      <c r="H233" s="141"/>
      <c r="I233" s="35" t="s">
        <v>697</v>
      </c>
      <c r="J233" s="36" t="s">
        <v>525</v>
      </c>
      <c r="K233" s="37">
        <v>3100</v>
      </c>
      <c r="L233" s="38" t="s">
        <v>501</v>
      </c>
      <c r="M233" s="22">
        <f t="shared" si="11"/>
        <v>201</v>
      </c>
      <c r="N233" s="117"/>
      <c r="O233" s="137">
        <v>0</v>
      </c>
      <c r="P233" s="138">
        <v>201</v>
      </c>
      <c r="S233" s="98">
        <f t="shared" si="13"/>
        <v>0</v>
      </c>
      <c r="T233" s="182"/>
      <c r="U233" s="182"/>
      <c r="V233" s="182"/>
      <c r="X233" s="118"/>
      <c r="Y233" s="77"/>
      <c r="Z233" s="98"/>
    </row>
    <row r="234" spans="3:26" ht="15" customHeight="1" x14ac:dyDescent="0.2">
      <c r="C234" s="13" t="e">
        <f t="shared" si="12"/>
        <v>#REF!</v>
      </c>
      <c r="D234" s="14" t="e">
        <f>E234+SUMIF(#REF!,J234,#REF!)+SUMIF(#REF!,J234,#REF!)+SUMIF(#REF!,J234,#REF!)+SUMIF(#REF!,J234,#REF!)+SUMIF(#REF!,J234,#REF!)+SUMIF(#REF!,J234,#REF!)+SUMIF(#REF!,J234,#REF!)+SUMIF(#REF!,J234,#REF!)</f>
        <v>#REF!</v>
      </c>
      <c r="E234" s="134">
        <v>0</v>
      </c>
      <c r="F234" s="22" t="e">
        <f>#REF!</f>
        <v>#REF!</v>
      </c>
      <c r="G234" s="14" t="e">
        <f t="shared" si="14"/>
        <v>#REF!</v>
      </c>
      <c r="H234" s="141"/>
      <c r="I234" s="35" t="s">
        <v>615</v>
      </c>
      <c r="J234" s="36" t="s">
        <v>614</v>
      </c>
      <c r="K234" s="37" t="s">
        <v>409</v>
      </c>
      <c r="L234" s="38" t="s">
        <v>501</v>
      </c>
      <c r="M234" s="22">
        <f t="shared" si="11"/>
        <v>202</v>
      </c>
      <c r="N234" s="117"/>
      <c r="O234" s="137">
        <v>0</v>
      </c>
      <c r="P234" s="138">
        <v>202</v>
      </c>
      <c r="S234" s="98">
        <f t="shared" si="13"/>
        <v>0</v>
      </c>
      <c r="T234" s="182"/>
      <c r="U234" s="182"/>
      <c r="V234" s="182"/>
      <c r="X234" s="118"/>
      <c r="Y234" s="77"/>
      <c r="Z234" s="98"/>
    </row>
    <row r="235" spans="3:26" ht="9.75" customHeight="1" thickBot="1" x14ac:dyDescent="0.25">
      <c r="C235" s="151"/>
      <c r="D235" s="152"/>
      <c r="E235" s="153"/>
      <c r="F235" s="154"/>
      <c r="G235" s="152"/>
      <c r="H235" s="155"/>
      <c r="I235" s="156"/>
      <c r="J235" s="157"/>
      <c r="K235" s="158"/>
      <c r="L235" s="159"/>
      <c r="M235" s="154"/>
      <c r="N235" s="117"/>
      <c r="O235" s="161"/>
      <c r="P235" s="138">
        <v>203</v>
      </c>
      <c r="S235" s="98"/>
      <c r="T235" s="182"/>
      <c r="U235" s="182"/>
      <c r="V235" s="182"/>
      <c r="X235" s="118"/>
      <c r="Y235" s="77"/>
      <c r="Z235" s="98"/>
    </row>
    <row r="236" spans="3:26" ht="12" customHeight="1" x14ac:dyDescent="0.2">
      <c r="C236" s="89" t="s">
        <v>202</v>
      </c>
      <c r="D236" s="90" t="s">
        <v>203</v>
      </c>
      <c r="E236" s="91" t="s">
        <v>430</v>
      </c>
      <c r="F236" s="90" t="s">
        <v>203</v>
      </c>
      <c r="G236" s="90" t="s">
        <v>743</v>
      </c>
      <c r="H236" s="143" t="s">
        <v>532</v>
      </c>
      <c r="I236" s="92"/>
      <c r="J236" s="93"/>
      <c r="K236" s="90" t="s">
        <v>604</v>
      </c>
      <c r="L236" s="89"/>
      <c r="M236" s="94" t="s">
        <v>606</v>
      </c>
      <c r="N236" s="95"/>
      <c r="O236" s="96" t="s">
        <v>772</v>
      </c>
      <c r="P236" s="138">
        <v>204</v>
      </c>
      <c r="S236" s="98"/>
      <c r="T236" s="103"/>
      <c r="U236" s="103"/>
      <c r="V236" s="103"/>
      <c r="W236" s="103"/>
      <c r="X236" s="118"/>
      <c r="Y236" s="103"/>
      <c r="Z236" s="103"/>
    </row>
    <row r="237" spans="3:26" ht="12" customHeight="1" x14ac:dyDescent="0.2">
      <c r="C237" s="99" t="s">
        <v>644</v>
      </c>
      <c r="D237" s="100" t="s">
        <v>743</v>
      </c>
      <c r="E237" s="101" t="s">
        <v>567</v>
      </c>
      <c r="F237" s="100" t="s">
        <v>743</v>
      </c>
      <c r="G237" s="100" t="s">
        <v>344</v>
      </c>
      <c r="H237" s="144" t="s">
        <v>607</v>
      </c>
      <c r="I237" s="102" t="s">
        <v>803</v>
      </c>
      <c r="J237" s="103" t="s">
        <v>607</v>
      </c>
      <c r="K237" s="100" t="s">
        <v>608</v>
      </c>
      <c r="L237" s="99"/>
      <c r="M237" s="104" t="s">
        <v>775</v>
      </c>
      <c r="N237" s="95"/>
      <c r="O237" s="105" t="s">
        <v>773</v>
      </c>
      <c r="P237" s="138">
        <v>205</v>
      </c>
      <c r="S237" s="98"/>
      <c r="T237" s="103"/>
      <c r="U237" s="103"/>
      <c r="V237" s="103"/>
      <c r="W237" s="103"/>
      <c r="X237" s="118"/>
      <c r="Y237" s="103"/>
      <c r="Z237" s="103"/>
    </row>
    <row r="238" spans="3:26" ht="12" customHeight="1" thickBot="1" x14ac:dyDescent="0.25">
      <c r="C238" s="108" t="s">
        <v>801</v>
      </c>
      <c r="D238" s="109" t="s">
        <v>802</v>
      </c>
      <c r="E238" s="110" t="s">
        <v>251</v>
      </c>
      <c r="F238" s="109" t="s">
        <v>533</v>
      </c>
      <c r="G238" s="109" t="s">
        <v>345</v>
      </c>
      <c r="H238" s="145" t="s">
        <v>665</v>
      </c>
      <c r="I238" s="111" t="s">
        <v>804</v>
      </c>
      <c r="J238" s="112" t="s">
        <v>609</v>
      </c>
      <c r="K238" s="109" t="s">
        <v>610</v>
      </c>
      <c r="L238" s="108" t="s">
        <v>611</v>
      </c>
      <c r="M238" s="113" t="s">
        <v>800</v>
      </c>
      <c r="N238" s="95"/>
      <c r="O238" s="114" t="s">
        <v>774</v>
      </c>
      <c r="P238" s="138">
        <v>206</v>
      </c>
      <c r="S238" s="98"/>
      <c r="T238" s="103"/>
      <c r="U238" s="103"/>
      <c r="V238" s="103"/>
      <c r="W238" s="103"/>
      <c r="X238" s="118"/>
      <c r="Y238" s="103"/>
      <c r="Z238" s="103"/>
    </row>
    <row r="239" spans="3:26" ht="15" customHeight="1" x14ac:dyDescent="0.2">
      <c r="C239" s="13" t="e">
        <f t="shared" si="12"/>
        <v>#REF!</v>
      </c>
      <c r="D239" s="14" t="e">
        <f>E239+SUMIF(#REF!,J239,#REF!)+SUMIF(#REF!,J239,#REF!)+SUMIF(#REF!,J239,#REF!)+SUMIF(#REF!,J239,#REF!)+SUMIF(#REF!,J239,#REF!)+SUMIF(#REF!,J239,#REF!)+SUMIF(#REF!,J239,#REF!)+SUMIF(#REF!,J239,#REF!)</f>
        <v>#REF!</v>
      </c>
      <c r="E239" s="134">
        <v>0</v>
      </c>
      <c r="F239" s="22" t="e">
        <f>#REF!</f>
        <v>#REF!</v>
      </c>
      <c r="G239" s="14" t="e">
        <f t="shared" si="14"/>
        <v>#REF!</v>
      </c>
      <c r="H239" s="141"/>
      <c r="I239" s="35" t="s">
        <v>333</v>
      </c>
      <c r="J239" s="36" t="s">
        <v>635</v>
      </c>
      <c r="K239" s="37" t="s">
        <v>636</v>
      </c>
      <c r="L239" s="38" t="s">
        <v>501</v>
      </c>
      <c r="M239" s="22">
        <f t="shared" si="11"/>
        <v>207</v>
      </c>
      <c r="N239" s="117"/>
      <c r="O239" s="137">
        <v>0</v>
      </c>
      <c r="P239" s="138">
        <v>207</v>
      </c>
      <c r="S239" s="98">
        <f t="shared" si="13"/>
        <v>0</v>
      </c>
      <c r="T239" s="182"/>
      <c r="U239" s="182"/>
      <c r="V239" s="182"/>
      <c r="X239" s="118"/>
      <c r="Y239" s="77"/>
      <c r="Z239" s="98"/>
    </row>
    <row r="240" spans="3:26" ht="15" customHeight="1" x14ac:dyDescent="0.2">
      <c r="C240" s="13" t="e">
        <f t="shared" si="12"/>
        <v>#REF!</v>
      </c>
      <c r="D240" s="14" t="e">
        <f>E240+SUMIF(#REF!,J240,#REF!)+SUMIF(#REF!,J240,#REF!)+SUMIF(#REF!,J240,#REF!)+SUMIF(#REF!,J240,#REF!)+SUMIF(#REF!,J240,#REF!)+SUMIF(#REF!,J240,#REF!)+SUMIF(#REF!,J240,#REF!)+SUMIF(#REF!,J240,#REF!)</f>
        <v>#REF!</v>
      </c>
      <c r="E240" s="134">
        <v>0</v>
      </c>
      <c r="F240" s="22" t="e">
        <f>#REF!</f>
        <v>#REF!</v>
      </c>
      <c r="G240" s="14" t="e">
        <f t="shared" si="14"/>
        <v>#REF!</v>
      </c>
      <c r="H240" s="141"/>
      <c r="I240" s="35" t="s">
        <v>205</v>
      </c>
      <c r="J240" s="36" t="s">
        <v>204</v>
      </c>
      <c r="K240" s="37">
        <v>3080</v>
      </c>
      <c r="L240" s="38" t="s">
        <v>501</v>
      </c>
      <c r="M240" s="22">
        <f t="shared" ref="M240:M273" si="15">ROUND(P240*O240/100+P240,2)</f>
        <v>208</v>
      </c>
      <c r="N240" s="117"/>
      <c r="O240" s="137">
        <v>0</v>
      </c>
      <c r="P240" s="138">
        <v>208</v>
      </c>
      <c r="S240" s="98">
        <f t="shared" si="13"/>
        <v>0</v>
      </c>
      <c r="T240" s="182"/>
      <c r="U240" s="182"/>
      <c r="V240" s="182"/>
      <c r="X240" s="118"/>
      <c r="Y240" s="77"/>
      <c r="Z240" s="98"/>
    </row>
    <row r="241" spans="3:26" ht="15" customHeight="1" x14ac:dyDescent="0.2">
      <c r="C241" s="13" t="e">
        <f t="shared" si="12"/>
        <v>#REF!</v>
      </c>
      <c r="D241" s="14" t="e">
        <f>E241+SUMIF(#REF!,J241,#REF!)+SUMIF(#REF!,J241,#REF!)+SUMIF(#REF!,J241,#REF!)+SUMIF(#REF!,J241,#REF!)+SUMIF(#REF!,J241,#REF!)+SUMIF(#REF!,J241,#REF!)+SUMIF(#REF!,J241,#REF!)+SUMIF(#REF!,J241,#REF!)</f>
        <v>#REF!</v>
      </c>
      <c r="E241" s="134">
        <v>0</v>
      </c>
      <c r="F241" s="22" t="e">
        <f>#REF!</f>
        <v>#REF!</v>
      </c>
      <c r="G241" s="14" t="e">
        <f t="shared" si="14"/>
        <v>#REF!</v>
      </c>
      <c r="H241" s="141"/>
      <c r="I241" s="35" t="s">
        <v>526</v>
      </c>
      <c r="J241" s="36" t="s">
        <v>417</v>
      </c>
      <c r="K241" s="37">
        <v>3080</v>
      </c>
      <c r="L241" s="38" t="s">
        <v>501</v>
      </c>
      <c r="M241" s="22">
        <f t="shared" si="15"/>
        <v>209</v>
      </c>
      <c r="N241" s="117"/>
      <c r="O241" s="137">
        <v>0</v>
      </c>
      <c r="P241" s="138">
        <v>209</v>
      </c>
      <c r="S241" s="98">
        <f t="shared" si="13"/>
        <v>0</v>
      </c>
      <c r="T241" s="182"/>
      <c r="U241" s="182"/>
      <c r="V241" s="182"/>
      <c r="X241" s="118"/>
      <c r="Y241" s="77"/>
      <c r="Z241" s="98"/>
    </row>
    <row r="242" spans="3:26" ht="15" customHeight="1" x14ac:dyDescent="0.2">
      <c r="C242" s="13" t="e">
        <f t="shared" si="12"/>
        <v>#REF!</v>
      </c>
      <c r="D242" s="14" t="e">
        <f>E242+SUMIF(#REF!,J242,#REF!)+SUMIF(#REF!,J242,#REF!)+SUMIF(#REF!,J242,#REF!)+SUMIF(#REF!,J242,#REF!)+SUMIF(#REF!,J242,#REF!)+SUMIF(#REF!,J242,#REF!)+SUMIF(#REF!,J242,#REF!)+SUMIF(#REF!,J242,#REF!)</f>
        <v>#REF!</v>
      </c>
      <c r="E242" s="134">
        <v>0</v>
      </c>
      <c r="F242" s="22" t="e">
        <f>#REF!</f>
        <v>#REF!</v>
      </c>
      <c r="G242" s="14" t="e">
        <f t="shared" si="14"/>
        <v>#REF!</v>
      </c>
      <c r="H242" s="141"/>
      <c r="I242" s="35" t="s">
        <v>418</v>
      </c>
      <c r="J242" s="36" t="s">
        <v>426</v>
      </c>
      <c r="K242" s="37">
        <v>3080</v>
      </c>
      <c r="L242" s="38" t="s">
        <v>501</v>
      </c>
      <c r="M242" s="22">
        <f t="shared" si="15"/>
        <v>210</v>
      </c>
      <c r="N242" s="117"/>
      <c r="O242" s="137">
        <v>0</v>
      </c>
      <c r="P242" s="138">
        <v>210</v>
      </c>
      <c r="S242" s="98">
        <f t="shared" si="13"/>
        <v>0</v>
      </c>
      <c r="T242" s="182"/>
      <c r="U242" s="182"/>
      <c r="V242" s="182"/>
      <c r="X242" s="118"/>
      <c r="Y242" s="77"/>
      <c r="Z242" s="98"/>
    </row>
    <row r="243" spans="3:26" ht="15" customHeight="1" x14ac:dyDescent="0.2">
      <c r="C243" s="13" t="e">
        <f t="shared" si="12"/>
        <v>#REF!</v>
      </c>
      <c r="D243" s="14" t="e">
        <f>E243+SUMIF(#REF!,J243,#REF!)+SUMIF(#REF!,J243,#REF!)+SUMIF(#REF!,J243,#REF!)+SUMIF(#REF!,J243,#REF!)+SUMIF(#REF!,J243,#REF!)+SUMIF(#REF!,J243,#REF!)+SUMIF(#REF!,J243,#REF!)+SUMIF(#REF!,J243,#REF!)</f>
        <v>#REF!</v>
      </c>
      <c r="E243" s="134">
        <v>0</v>
      </c>
      <c r="F243" s="22" t="e">
        <f>#REF!</f>
        <v>#REF!</v>
      </c>
      <c r="G243" s="14" t="e">
        <f t="shared" si="14"/>
        <v>#REF!</v>
      </c>
      <c r="H243" s="141"/>
      <c r="I243" s="35" t="s">
        <v>427</v>
      </c>
      <c r="J243" s="36" t="s">
        <v>428</v>
      </c>
      <c r="K243" s="37">
        <v>3080</v>
      </c>
      <c r="L243" s="38" t="s">
        <v>501</v>
      </c>
      <c r="M243" s="22">
        <f t="shared" si="15"/>
        <v>211</v>
      </c>
      <c r="N243" s="117"/>
      <c r="O243" s="137">
        <v>0</v>
      </c>
      <c r="P243" s="138">
        <v>211</v>
      </c>
      <c r="S243" s="98">
        <f t="shared" si="13"/>
        <v>0</v>
      </c>
      <c r="T243" s="182"/>
      <c r="U243" s="182"/>
      <c r="V243" s="182"/>
      <c r="X243" s="118"/>
      <c r="Y243" s="77"/>
      <c r="Z243" s="98"/>
    </row>
    <row r="244" spans="3:26" ht="15" customHeight="1" x14ac:dyDescent="0.2">
      <c r="C244" s="13" t="e">
        <f t="shared" si="12"/>
        <v>#REF!</v>
      </c>
      <c r="D244" s="14" t="e">
        <f>E244+SUMIF(#REF!,J244,#REF!)+SUMIF(#REF!,J244,#REF!)+SUMIF(#REF!,J244,#REF!)+SUMIF(#REF!,J244,#REF!)+SUMIF(#REF!,J244,#REF!)+SUMIF(#REF!,J244,#REF!)+SUMIF(#REF!,J244,#REF!)+SUMIF(#REF!,J244,#REF!)</f>
        <v>#REF!</v>
      </c>
      <c r="E244" s="134">
        <v>0</v>
      </c>
      <c r="F244" s="22" t="e">
        <f>#REF!</f>
        <v>#REF!</v>
      </c>
      <c r="G244" s="14" t="e">
        <f t="shared" si="14"/>
        <v>#REF!</v>
      </c>
      <c r="H244" s="141"/>
      <c r="I244" s="35" t="s">
        <v>206</v>
      </c>
      <c r="J244" s="36" t="s">
        <v>869</v>
      </c>
      <c r="K244" s="37">
        <v>3081</v>
      </c>
      <c r="L244" s="38" t="s">
        <v>501</v>
      </c>
      <c r="M244" s="22">
        <f t="shared" si="15"/>
        <v>212</v>
      </c>
      <c r="N244" s="117"/>
      <c r="O244" s="137">
        <v>0</v>
      </c>
      <c r="P244" s="138">
        <v>212</v>
      </c>
      <c r="S244" s="98">
        <f t="shared" si="13"/>
        <v>0</v>
      </c>
      <c r="T244" s="182"/>
      <c r="U244" s="182"/>
      <c r="V244" s="182"/>
      <c r="X244" s="118"/>
      <c r="Y244" s="77"/>
      <c r="Z244" s="98"/>
    </row>
    <row r="245" spans="3:26" ht="15" customHeight="1" x14ac:dyDescent="0.2">
      <c r="C245" s="13" t="e">
        <f t="shared" si="12"/>
        <v>#REF!</v>
      </c>
      <c r="D245" s="14" t="e">
        <f>E245+SUMIF(#REF!,J245,#REF!)+SUMIF(#REF!,J245,#REF!)+SUMIF(#REF!,J245,#REF!)+SUMIF(#REF!,J245,#REF!)+SUMIF(#REF!,J245,#REF!)+SUMIF(#REF!,J245,#REF!)+SUMIF(#REF!,J245,#REF!)+SUMIF(#REF!,J245,#REF!)</f>
        <v>#REF!</v>
      </c>
      <c r="E245" s="134">
        <v>0</v>
      </c>
      <c r="F245" s="22" t="e">
        <f>#REF!</f>
        <v>#REF!</v>
      </c>
      <c r="G245" s="14" t="e">
        <f t="shared" si="14"/>
        <v>#REF!</v>
      </c>
      <c r="H245" s="141"/>
      <c r="I245" s="35" t="s">
        <v>332</v>
      </c>
      <c r="J245" s="36" t="s">
        <v>786</v>
      </c>
      <c r="K245" s="37">
        <v>3081</v>
      </c>
      <c r="L245" s="38" t="s">
        <v>501</v>
      </c>
      <c r="M245" s="22">
        <f t="shared" si="15"/>
        <v>213</v>
      </c>
      <c r="N245" s="117"/>
      <c r="O245" s="137">
        <v>0</v>
      </c>
      <c r="P245" s="138">
        <v>213</v>
      </c>
      <c r="S245" s="98">
        <f t="shared" si="13"/>
        <v>0</v>
      </c>
      <c r="T245" s="182"/>
      <c r="U245" s="182"/>
      <c r="V245" s="182"/>
      <c r="X245" s="118"/>
      <c r="Y245" s="77"/>
      <c r="Z245" s="98"/>
    </row>
    <row r="246" spans="3:26" ht="15" customHeight="1" x14ac:dyDescent="0.2">
      <c r="C246" s="13" t="e">
        <f t="shared" si="12"/>
        <v>#REF!</v>
      </c>
      <c r="D246" s="14" t="e">
        <f>E246+SUMIF(#REF!,J246,#REF!)+SUMIF(#REF!,J246,#REF!)+SUMIF(#REF!,J246,#REF!)+SUMIF(#REF!,J246,#REF!)+SUMIF(#REF!,J246,#REF!)+SUMIF(#REF!,J246,#REF!)+SUMIF(#REF!,J246,#REF!)+SUMIF(#REF!,J246,#REF!)</f>
        <v>#REF!</v>
      </c>
      <c r="E246" s="134">
        <v>0</v>
      </c>
      <c r="F246" s="22" t="e">
        <f>#REF!</f>
        <v>#REF!</v>
      </c>
      <c r="G246" s="14" t="e">
        <f t="shared" si="14"/>
        <v>#REF!</v>
      </c>
      <c r="H246" s="141"/>
      <c r="I246" s="35" t="s">
        <v>781</v>
      </c>
      <c r="J246" s="36" t="s">
        <v>663</v>
      </c>
      <c r="K246" s="37">
        <v>3081</v>
      </c>
      <c r="L246" s="38" t="s">
        <v>501</v>
      </c>
      <c r="M246" s="22">
        <f t="shared" si="15"/>
        <v>214</v>
      </c>
      <c r="N246" s="117"/>
      <c r="O246" s="137">
        <v>0</v>
      </c>
      <c r="P246" s="138">
        <v>214</v>
      </c>
      <c r="S246" s="98">
        <f t="shared" si="13"/>
        <v>0</v>
      </c>
      <c r="T246" s="182"/>
      <c r="U246" s="182"/>
      <c r="V246" s="182"/>
      <c r="X246" s="118"/>
      <c r="Y246" s="77"/>
      <c r="Z246" s="98"/>
    </row>
    <row r="247" spans="3:26" ht="15" customHeight="1" x14ac:dyDescent="0.2">
      <c r="C247" s="13" t="e">
        <f t="shared" si="12"/>
        <v>#REF!</v>
      </c>
      <c r="D247" s="14" t="e">
        <f>E247+SUMIF(#REF!,J247,#REF!)+SUMIF(#REF!,J247,#REF!)+SUMIF(#REF!,J247,#REF!)+SUMIF(#REF!,J247,#REF!)+SUMIF(#REF!,J247,#REF!)+SUMIF(#REF!,J247,#REF!)+SUMIF(#REF!,J247,#REF!)+SUMIF(#REF!,J247,#REF!)</f>
        <v>#REF!</v>
      </c>
      <c r="E247" s="134">
        <v>0</v>
      </c>
      <c r="F247" s="22" t="e">
        <f>#REF!</f>
        <v>#REF!</v>
      </c>
      <c r="G247" s="14" t="e">
        <f t="shared" si="14"/>
        <v>#REF!</v>
      </c>
      <c r="H247" s="141"/>
      <c r="I247" s="35" t="s">
        <v>782</v>
      </c>
      <c r="J247" s="36" t="s">
        <v>664</v>
      </c>
      <c r="K247" s="37">
        <v>3081</v>
      </c>
      <c r="L247" s="38" t="s">
        <v>501</v>
      </c>
      <c r="M247" s="22">
        <f t="shared" si="15"/>
        <v>215</v>
      </c>
      <c r="N247" s="117"/>
      <c r="O247" s="137">
        <v>0</v>
      </c>
      <c r="P247" s="138">
        <v>215</v>
      </c>
      <c r="S247" s="98">
        <f t="shared" si="13"/>
        <v>0</v>
      </c>
      <c r="T247" s="182"/>
      <c r="U247" s="182"/>
      <c r="V247" s="182"/>
      <c r="X247" s="118"/>
      <c r="Y247" s="77"/>
      <c r="Z247" s="98"/>
    </row>
    <row r="248" spans="3:26" ht="15" customHeight="1" x14ac:dyDescent="0.2">
      <c r="C248" s="13" t="e">
        <f t="shared" si="12"/>
        <v>#REF!</v>
      </c>
      <c r="D248" s="14" t="e">
        <f>E248+SUMIF(#REF!,J248,#REF!)+SUMIF(#REF!,J248,#REF!)+SUMIF(#REF!,J248,#REF!)+SUMIF(#REF!,J248,#REF!)+SUMIF(#REF!,J248,#REF!)+SUMIF(#REF!,J248,#REF!)+SUMIF(#REF!,J248,#REF!)+SUMIF(#REF!,J248,#REF!)</f>
        <v>#REF!</v>
      </c>
      <c r="E248" s="134">
        <v>0</v>
      </c>
      <c r="F248" s="22" t="e">
        <f>#REF!</f>
        <v>#REF!</v>
      </c>
      <c r="G248" s="14" t="e">
        <f t="shared" si="14"/>
        <v>#REF!</v>
      </c>
      <c r="H248" s="141"/>
      <c r="I248" s="35" t="s">
        <v>433</v>
      </c>
      <c r="J248" s="36" t="s">
        <v>432</v>
      </c>
      <c r="K248" s="37">
        <v>3021</v>
      </c>
      <c r="L248" s="38" t="s">
        <v>501</v>
      </c>
      <c r="M248" s="22">
        <f t="shared" si="15"/>
        <v>216</v>
      </c>
      <c r="N248" s="117"/>
      <c r="O248" s="137">
        <v>0</v>
      </c>
      <c r="P248" s="138">
        <v>216</v>
      </c>
      <c r="S248" s="98">
        <f t="shared" si="13"/>
        <v>0</v>
      </c>
      <c r="T248" s="182"/>
      <c r="U248" s="182"/>
      <c r="V248" s="182"/>
      <c r="X248" s="118"/>
      <c r="Y248" s="77"/>
      <c r="Z248" s="98"/>
    </row>
    <row r="249" spans="3:26" ht="15" customHeight="1" x14ac:dyDescent="0.2">
      <c r="C249" s="13" t="e">
        <f t="shared" si="12"/>
        <v>#REF!</v>
      </c>
      <c r="D249" s="14" t="e">
        <f>E249+SUMIF(#REF!,J249,#REF!)+SUMIF(#REF!,J249,#REF!)+SUMIF(#REF!,J249,#REF!)+SUMIF(#REF!,J249,#REF!)+SUMIF(#REF!,J249,#REF!)+SUMIF(#REF!,J249,#REF!)+SUMIF(#REF!,J249,#REF!)+SUMIF(#REF!,J249,#REF!)</f>
        <v>#REF!</v>
      </c>
      <c r="E249" s="134">
        <v>0</v>
      </c>
      <c r="F249" s="22" t="e">
        <f>#REF!</f>
        <v>#REF!</v>
      </c>
      <c r="G249" s="14" t="e">
        <f t="shared" si="14"/>
        <v>#REF!</v>
      </c>
      <c r="H249" s="141"/>
      <c r="I249" s="35"/>
      <c r="J249" s="36" t="s">
        <v>396</v>
      </c>
      <c r="K249" s="37"/>
      <c r="L249" s="38" t="s">
        <v>501</v>
      </c>
      <c r="M249" s="22">
        <f t="shared" si="15"/>
        <v>217</v>
      </c>
      <c r="N249" s="117"/>
      <c r="O249" s="137">
        <v>0</v>
      </c>
      <c r="P249" s="138">
        <v>217</v>
      </c>
      <c r="S249" s="98">
        <f t="shared" si="13"/>
        <v>0</v>
      </c>
      <c r="T249" s="182"/>
      <c r="U249" s="182"/>
      <c r="V249" s="182"/>
      <c r="X249" s="118"/>
      <c r="Y249" s="77"/>
      <c r="Z249" s="98"/>
    </row>
    <row r="250" spans="3:26" ht="15" customHeight="1" x14ac:dyDescent="0.2">
      <c r="C250" s="13" t="e">
        <f>D250*M250</f>
        <v>#REF!</v>
      </c>
      <c r="D250" s="14" t="e">
        <f>E250+SUMIF(#REF!,J250,#REF!)+SUMIF(#REF!,J250,#REF!)+SUMIF(#REF!,J250,#REF!)+SUMIF(#REF!,J250,#REF!)+SUMIF(#REF!,J250,#REF!)+SUMIF(#REF!,J250,#REF!)+SUMIF(#REF!,J250,#REF!)+SUMIF(#REF!,J250,#REF!)</f>
        <v>#REF!</v>
      </c>
      <c r="E250" s="134">
        <v>0</v>
      </c>
      <c r="F250" s="22" t="e">
        <f>#REF!</f>
        <v>#REF!</v>
      </c>
      <c r="G250" s="14" t="e">
        <f>D250-F250</f>
        <v>#REF!</v>
      </c>
      <c r="H250" s="141"/>
      <c r="I250" s="35" t="s">
        <v>434</v>
      </c>
      <c r="J250" s="36" t="s">
        <v>544</v>
      </c>
      <c r="K250" s="37">
        <v>3021</v>
      </c>
      <c r="L250" s="38" t="s">
        <v>501</v>
      </c>
      <c r="M250" s="22">
        <f t="shared" si="15"/>
        <v>218</v>
      </c>
      <c r="N250" s="117"/>
      <c r="O250" s="137">
        <v>0</v>
      </c>
      <c r="P250" s="138">
        <v>218</v>
      </c>
      <c r="S250" s="98">
        <f t="shared" si="13"/>
        <v>0</v>
      </c>
      <c r="T250" s="182"/>
      <c r="U250" s="182"/>
      <c r="V250" s="182"/>
      <c r="X250" s="118"/>
      <c r="Y250" s="77"/>
      <c r="Z250" s="98"/>
    </row>
    <row r="251" spans="3:26" ht="15" customHeight="1" x14ac:dyDescent="0.2">
      <c r="C251" s="13" t="e">
        <f>D251*M251</f>
        <v>#REF!</v>
      </c>
      <c r="D251" s="14" t="e">
        <f>E251+SUMIF(#REF!,J251,#REF!)+SUMIF(#REF!,J251,#REF!)+SUMIF(#REF!,J251,#REF!)+SUMIF(#REF!,J251,#REF!)+SUMIF(#REF!,J251,#REF!)+SUMIF(#REF!,J251,#REF!)+SUMIF(#REF!,J251,#REF!)+SUMIF(#REF!,J251,#REF!)</f>
        <v>#REF!</v>
      </c>
      <c r="E251" s="134">
        <v>0</v>
      </c>
      <c r="F251" s="22" t="e">
        <f>#REF!</f>
        <v>#REF!</v>
      </c>
      <c r="G251" s="14" t="e">
        <f>D251-F251</f>
        <v>#REF!</v>
      </c>
      <c r="H251" s="141"/>
      <c r="I251" s="35" t="s">
        <v>637</v>
      </c>
      <c r="J251" s="36" t="s">
        <v>660</v>
      </c>
      <c r="K251" s="37" t="s">
        <v>638</v>
      </c>
      <c r="L251" s="38" t="s">
        <v>501</v>
      </c>
      <c r="M251" s="22">
        <f t="shared" si="15"/>
        <v>219</v>
      </c>
      <c r="N251" s="117"/>
      <c r="O251" s="137">
        <v>0</v>
      </c>
      <c r="P251" s="138">
        <v>219</v>
      </c>
      <c r="S251" s="98">
        <f t="shared" si="13"/>
        <v>0</v>
      </c>
      <c r="T251" s="182"/>
      <c r="U251" s="182"/>
      <c r="V251" s="182"/>
      <c r="X251" s="118"/>
      <c r="Y251" s="77"/>
      <c r="Z251" s="98"/>
    </row>
    <row r="252" spans="3:26" ht="15" customHeight="1" x14ac:dyDescent="0.2">
      <c r="C252" s="13" t="e">
        <f>D252*M252</f>
        <v>#REF!</v>
      </c>
      <c r="D252" s="14" t="e">
        <f>E252+SUMIF(#REF!,J252,#REF!)+SUMIF(#REF!,J252,#REF!)+SUMIF(#REF!,J252,#REF!)+SUMIF(#REF!,J252,#REF!)+SUMIF(#REF!,J252,#REF!)+SUMIF(#REF!,J252,#REF!)+SUMIF(#REF!,J252,#REF!)+SUMIF(#REF!,J252,#REF!)</f>
        <v>#REF!</v>
      </c>
      <c r="E252" s="134">
        <v>0</v>
      </c>
      <c r="F252" s="22" t="e">
        <f>#REF!</f>
        <v>#REF!</v>
      </c>
      <c r="G252" s="14" t="e">
        <f>D252-F252</f>
        <v>#REF!</v>
      </c>
      <c r="H252" s="141"/>
      <c r="I252" s="35" t="s">
        <v>853</v>
      </c>
      <c r="J252" s="36" t="s">
        <v>661</v>
      </c>
      <c r="K252" s="37" t="s">
        <v>638</v>
      </c>
      <c r="L252" s="38" t="s">
        <v>501</v>
      </c>
      <c r="M252" s="22">
        <f t="shared" si="15"/>
        <v>220</v>
      </c>
      <c r="N252" s="117"/>
      <c r="O252" s="137">
        <v>0</v>
      </c>
      <c r="P252" s="138">
        <v>220</v>
      </c>
      <c r="S252" s="98">
        <f t="shared" si="13"/>
        <v>0</v>
      </c>
      <c r="T252" s="182"/>
      <c r="U252" s="182"/>
      <c r="V252" s="182"/>
      <c r="X252" s="118"/>
      <c r="Y252" s="77"/>
      <c r="Z252" s="98"/>
    </row>
    <row r="253" spans="3:26" ht="15" customHeight="1" x14ac:dyDescent="0.2">
      <c r="C253" s="13" t="e">
        <f t="shared" si="12"/>
        <v>#REF!</v>
      </c>
      <c r="D253" s="14" t="e">
        <f>E253+SUMIF(#REF!,J253,#REF!)+SUMIF(#REF!,J253,#REF!)+SUMIF(#REF!,J253,#REF!)+SUMIF(#REF!,J253,#REF!)+SUMIF(#REF!,J253,#REF!)+SUMIF(#REF!,J253,#REF!)+SUMIF(#REF!,J253,#REF!)+SUMIF(#REF!,J253,#REF!)</f>
        <v>#REF!</v>
      </c>
      <c r="E253" s="134">
        <v>0</v>
      </c>
      <c r="F253" s="22" t="e">
        <f>#REF!</f>
        <v>#REF!</v>
      </c>
      <c r="G253" s="14" t="e">
        <f t="shared" si="14"/>
        <v>#REF!</v>
      </c>
      <c r="H253" s="141"/>
      <c r="I253" s="35" t="s">
        <v>748</v>
      </c>
      <c r="J253" s="36" t="s">
        <v>662</v>
      </c>
      <c r="K253" s="37" t="s">
        <v>638</v>
      </c>
      <c r="L253" s="38" t="s">
        <v>501</v>
      </c>
      <c r="M253" s="22">
        <f t="shared" si="15"/>
        <v>221</v>
      </c>
      <c r="N253" s="117"/>
      <c r="O253" s="137">
        <v>0</v>
      </c>
      <c r="P253" s="138">
        <v>221</v>
      </c>
      <c r="S253" s="98">
        <f t="shared" si="13"/>
        <v>0</v>
      </c>
      <c r="T253" s="182"/>
      <c r="U253" s="182"/>
      <c r="V253" s="182"/>
      <c r="X253" s="118"/>
      <c r="Y253" s="77"/>
      <c r="Z253" s="98"/>
    </row>
    <row r="254" spans="3:26" ht="15" customHeight="1" x14ac:dyDescent="0.2">
      <c r="C254" s="13" t="e">
        <f t="shared" si="12"/>
        <v>#REF!</v>
      </c>
      <c r="D254" s="14" t="e">
        <f>E254+SUMIF(#REF!,J254,#REF!)+SUMIF(#REF!,J254,#REF!)+SUMIF(#REF!,J254,#REF!)+SUMIF(#REF!,J254,#REF!)+SUMIF(#REF!,J254,#REF!)+SUMIF(#REF!,J254,#REF!)+SUMIF(#REF!,J254,#REF!)+SUMIF(#REF!,J254,#REF!)</f>
        <v>#REF!</v>
      </c>
      <c r="E254" s="134">
        <v>0</v>
      </c>
      <c r="F254" s="22" t="e">
        <f>#REF!</f>
        <v>#REF!</v>
      </c>
      <c r="G254" s="14" t="e">
        <f t="shared" si="14"/>
        <v>#REF!</v>
      </c>
      <c r="H254" s="141"/>
      <c r="I254" s="35" t="s">
        <v>395</v>
      </c>
      <c r="J254" s="36" t="s">
        <v>394</v>
      </c>
      <c r="K254" s="37"/>
      <c r="L254" s="38" t="s">
        <v>501</v>
      </c>
      <c r="M254" s="22">
        <f t="shared" si="15"/>
        <v>222</v>
      </c>
      <c r="N254" s="117"/>
      <c r="O254" s="137">
        <v>0</v>
      </c>
      <c r="P254" s="138">
        <v>222</v>
      </c>
      <c r="S254" s="98">
        <f t="shared" si="13"/>
        <v>0</v>
      </c>
      <c r="T254" s="182"/>
      <c r="U254" s="182"/>
      <c r="V254" s="182"/>
      <c r="X254" s="118"/>
      <c r="Y254" s="77"/>
      <c r="Z254" s="98"/>
    </row>
    <row r="255" spans="3:26" ht="15" customHeight="1" x14ac:dyDescent="0.2">
      <c r="C255" s="13" t="e">
        <f t="shared" si="12"/>
        <v>#REF!</v>
      </c>
      <c r="D255" s="14" t="e">
        <f>E255+SUMIF(#REF!,J255,#REF!)+SUMIF(#REF!,J255,#REF!)+SUMIF(#REF!,J255,#REF!)+SUMIF(#REF!,J255,#REF!)+SUMIF(#REF!,J255,#REF!)+SUMIF(#REF!,J255,#REF!)+SUMIF(#REF!,J255,#REF!)+SUMIF(#REF!,J255,#REF!)</f>
        <v>#REF!</v>
      </c>
      <c r="E255" s="134">
        <v>0</v>
      </c>
      <c r="F255" s="22" t="e">
        <f>#REF!</f>
        <v>#REF!</v>
      </c>
      <c r="G255" s="14" t="e">
        <f t="shared" si="14"/>
        <v>#REF!</v>
      </c>
      <c r="H255" s="141"/>
      <c r="I255" s="35"/>
      <c r="J255" s="36" t="s">
        <v>397</v>
      </c>
      <c r="K255" s="37"/>
      <c r="L255" s="38" t="s">
        <v>501</v>
      </c>
      <c r="M255" s="22">
        <f t="shared" si="15"/>
        <v>223</v>
      </c>
      <c r="N255" s="117"/>
      <c r="O255" s="137">
        <v>0</v>
      </c>
      <c r="P255" s="138">
        <v>223</v>
      </c>
      <c r="S255" s="98">
        <f t="shared" si="13"/>
        <v>0</v>
      </c>
      <c r="T255" s="182"/>
      <c r="U255" s="182"/>
      <c r="V255" s="182"/>
      <c r="X255" s="118"/>
      <c r="Y255" s="77"/>
      <c r="Z255" s="98"/>
    </row>
    <row r="256" spans="3:26" ht="15" customHeight="1" x14ac:dyDescent="0.2">
      <c r="C256" s="13" t="e">
        <f>D256*M256</f>
        <v>#REF!</v>
      </c>
      <c r="D256" s="14" t="e">
        <f>E256+SUMIF(#REF!,J256,#REF!)+SUMIF(#REF!,J256,#REF!)+SUMIF(#REF!,J256,#REF!)+SUMIF(#REF!,J256,#REF!)+SUMIF(#REF!,J256,#REF!)+SUMIF(#REF!,J256,#REF!)+SUMIF(#REF!,J256,#REF!)+SUMIF(#REF!,J256,#REF!)</f>
        <v>#REF!</v>
      </c>
      <c r="E256" s="134">
        <v>0</v>
      </c>
      <c r="F256" s="22" t="e">
        <f>#REF!</f>
        <v>#REF!</v>
      </c>
      <c r="G256" s="14" t="e">
        <f>D256-F256</f>
        <v>#REF!</v>
      </c>
      <c r="H256" s="141"/>
      <c r="I256" s="35" t="s">
        <v>462</v>
      </c>
      <c r="J256" s="36" t="s">
        <v>398</v>
      </c>
      <c r="K256" s="37"/>
      <c r="L256" s="38" t="s">
        <v>501</v>
      </c>
      <c r="M256" s="22">
        <f t="shared" si="15"/>
        <v>224</v>
      </c>
      <c r="N256" s="117"/>
      <c r="O256" s="137">
        <v>0</v>
      </c>
      <c r="P256" s="138">
        <v>224</v>
      </c>
      <c r="S256" s="98">
        <f t="shared" si="13"/>
        <v>0</v>
      </c>
      <c r="T256" s="182"/>
      <c r="U256" s="182"/>
      <c r="V256" s="182"/>
      <c r="X256" s="118"/>
      <c r="Y256" s="77"/>
      <c r="Z256" s="98"/>
    </row>
    <row r="257" spans="3:26" ht="15" customHeight="1" x14ac:dyDescent="0.2">
      <c r="C257" s="13" t="e">
        <f>D257*M257</f>
        <v>#REF!</v>
      </c>
      <c r="D257" s="14" t="e">
        <f>E257+SUMIF(#REF!,J257,#REF!)+SUMIF(#REF!,J257,#REF!)+SUMIF(#REF!,J257,#REF!)+SUMIF(#REF!,J257,#REF!)+SUMIF(#REF!,J257,#REF!)+SUMIF(#REF!,J257,#REF!)+SUMIF(#REF!,J257,#REF!)+SUMIF(#REF!,J257,#REF!)</f>
        <v>#REF!</v>
      </c>
      <c r="E257" s="134">
        <v>0</v>
      </c>
      <c r="F257" s="22" t="e">
        <f>#REF!</f>
        <v>#REF!</v>
      </c>
      <c r="G257" s="14" t="e">
        <f>D257-F257</f>
        <v>#REF!</v>
      </c>
      <c r="H257" s="141"/>
      <c r="I257" s="35" t="s">
        <v>717</v>
      </c>
      <c r="J257" s="36" t="s">
        <v>239</v>
      </c>
      <c r="K257" s="37" t="s">
        <v>638</v>
      </c>
      <c r="L257" s="38" t="s">
        <v>501</v>
      </c>
      <c r="M257" s="22">
        <f t="shared" si="15"/>
        <v>225</v>
      </c>
      <c r="N257" s="117"/>
      <c r="O257" s="137">
        <v>0</v>
      </c>
      <c r="P257" s="138">
        <v>225</v>
      </c>
      <c r="S257" s="98">
        <f t="shared" si="13"/>
        <v>0</v>
      </c>
      <c r="T257" s="182"/>
      <c r="U257" s="182"/>
      <c r="V257" s="182"/>
      <c r="X257" s="118"/>
      <c r="Y257" s="77"/>
      <c r="Z257" s="98"/>
    </row>
    <row r="258" spans="3:26" ht="15" customHeight="1" x14ac:dyDescent="0.2">
      <c r="C258" s="13" t="e">
        <f>D258*M258</f>
        <v>#REF!</v>
      </c>
      <c r="D258" s="14" t="e">
        <f>E258+SUMIF(#REF!,J258,#REF!)+SUMIF(#REF!,J258,#REF!)+SUMIF(#REF!,J258,#REF!)+SUMIF(#REF!,J258,#REF!)+SUMIF(#REF!,J258,#REF!)+SUMIF(#REF!,J258,#REF!)+SUMIF(#REF!,J258,#REF!)+SUMIF(#REF!,J258,#REF!)</f>
        <v>#REF!</v>
      </c>
      <c r="E258" s="134">
        <v>0</v>
      </c>
      <c r="F258" s="22" t="e">
        <f>#REF!</f>
        <v>#REF!</v>
      </c>
      <c r="G258" s="14" t="e">
        <f>D258-F258</f>
        <v>#REF!</v>
      </c>
      <c r="H258" s="141"/>
      <c r="I258" s="35" t="s">
        <v>718</v>
      </c>
      <c r="J258" s="36" t="s">
        <v>240</v>
      </c>
      <c r="K258" s="37" t="s">
        <v>638</v>
      </c>
      <c r="L258" s="38" t="s">
        <v>501</v>
      </c>
      <c r="M258" s="22">
        <f t="shared" si="15"/>
        <v>226</v>
      </c>
      <c r="N258" s="117"/>
      <c r="O258" s="137">
        <v>0</v>
      </c>
      <c r="P258" s="138">
        <v>226</v>
      </c>
      <c r="S258" s="98">
        <f t="shared" si="13"/>
        <v>0</v>
      </c>
      <c r="T258" s="182"/>
      <c r="U258" s="182"/>
      <c r="V258" s="182"/>
      <c r="X258" s="118"/>
      <c r="Y258" s="77"/>
      <c r="Z258" s="98"/>
    </row>
    <row r="259" spans="3:26" ht="15" customHeight="1" x14ac:dyDescent="0.2">
      <c r="C259" s="13" t="e">
        <f t="shared" ref="C259:C273" si="16">D259*M259</f>
        <v>#REF!</v>
      </c>
      <c r="D259" s="14" t="e">
        <f>E259+SUMIF(#REF!,J259,#REF!)+SUMIF(#REF!,J259,#REF!)+SUMIF(#REF!,J259,#REF!)+SUMIF(#REF!,J259,#REF!)+SUMIF(#REF!,J259,#REF!)+SUMIF(#REF!,J259,#REF!)+SUMIF(#REF!,J259,#REF!)+SUMIF(#REF!,J259,#REF!)</f>
        <v>#REF!</v>
      </c>
      <c r="E259" s="134">
        <v>0</v>
      </c>
      <c r="F259" s="22" t="e">
        <f>#REF!</f>
        <v>#REF!</v>
      </c>
      <c r="G259" s="14" t="e">
        <f t="shared" si="14"/>
        <v>#REF!</v>
      </c>
      <c r="H259" s="141"/>
      <c r="I259" s="35" t="s">
        <v>719</v>
      </c>
      <c r="J259" s="36" t="s">
        <v>335</v>
      </c>
      <c r="K259" s="37" t="s">
        <v>638</v>
      </c>
      <c r="L259" s="38" t="s">
        <v>501</v>
      </c>
      <c r="M259" s="22">
        <f t="shared" si="15"/>
        <v>227</v>
      </c>
      <c r="N259" s="117"/>
      <c r="O259" s="137">
        <v>0</v>
      </c>
      <c r="P259" s="138">
        <v>227</v>
      </c>
      <c r="S259" s="98">
        <f t="shared" si="13"/>
        <v>0</v>
      </c>
      <c r="T259" s="182"/>
      <c r="U259" s="182"/>
      <c r="V259" s="182"/>
      <c r="X259" s="118"/>
      <c r="Y259" s="77"/>
      <c r="Z259" s="98"/>
    </row>
    <row r="260" spans="3:26" ht="9.75" customHeight="1" x14ac:dyDescent="0.2">
      <c r="C260" s="13"/>
      <c r="D260" s="14"/>
      <c r="E260" s="134"/>
      <c r="F260" s="22"/>
      <c r="G260" s="14"/>
      <c r="H260" s="141"/>
      <c r="I260" s="35"/>
      <c r="J260" s="36"/>
      <c r="K260" s="37"/>
      <c r="L260" s="38"/>
      <c r="M260" s="22"/>
      <c r="N260" s="117"/>
      <c r="O260" s="137"/>
      <c r="P260" s="138">
        <v>228</v>
      </c>
      <c r="S260" s="98"/>
      <c r="T260" s="182"/>
      <c r="U260" s="182"/>
      <c r="V260" s="182"/>
      <c r="X260" s="118"/>
      <c r="Y260" s="77"/>
      <c r="Z260" s="98"/>
    </row>
    <row r="261" spans="3:26" ht="15" customHeight="1" x14ac:dyDescent="0.2">
      <c r="C261" s="13" t="e">
        <f>D261*M261</f>
        <v>#REF!</v>
      </c>
      <c r="D261" s="14" t="e">
        <f>E261+SUMIF(#REF!,J261,#REF!)+SUMIF(#REF!,J261,#REF!)+SUMIF(#REF!,J261,#REF!)+SUMIF(#REF!,J261,#REF!)+SUMIF(#REF!,J261,#REF!)+SUMIF(#REF!,J261,#REF!)+SUMIF(#REF!,J261,#REF!)+SUMIF(#REF!,J261,#REF!)</f>
        <v>#REF!</v>
      </c>
      <c r="E261" s="134">
        <v>0</v>
      </c>
      <c r="F261" s="22" t="e">
        <f>#REF!</f>
        <v>#REF!</v>
      </c>
      <c r="G261" s="14" t="e">
        <f>D261-F261</f>
        <v>#REF!</v>
      </c>
      <c r="H261" s="141"/>
      <c r="I261" s="35"/>
      <c r="J261" s="36" t="s">
        <v>172</v>
      </c>
      <c r="K261" s="37"/>
      <c r="L261" s="38" t="s">
        <v>501</v>
      </c>
      <c r="M261" s="22">
        <f t="shared" si="15"/>
        <v>229</v>
      </c>
      <c r="N261" s="117"/>
      <c r="O261" s="137">
        <v>0</v>
      </c>
      <c r="P261" s="138">
        <v>229</v>
      </c>
      <c r="S261" s="98">
        <f t="shared" ref="S261:S290" si="17">E261*M261</f>
        <v>0</v>
      </c>
      <c r="T261" s="182"/>
      <c r="U261" s="182"/>
      <c r="V261" s="182"/>
      <c r="X261" s="118"/>
      <c r="Y261" s="77"/>
      <c r="Z261" s="98"/>
    </row>
    <row r="262" spans="3:26" ht="15" customHeight="1" x14ac:dyDescent="0.2">
      <c r="C262" s="13" t="e">
        <f>D262*M262</f>
        <v>#REF!</v>
      </c>
      <c r="D262" s="14" t="e">
        <f>E262+SUMIF(#REF!,J262,#REF!)+SUMIF(#REF!,J262,#REF!)+SUMIF(#REF!,J262,#REF!)+SUMIF(#REF!,J262,#REF!)+SUMIF(#REF!,J262,#REF!)+SUMIF(#REF!,J262,#REF!)+SUMIF(#REF!,J262,#REF!)+SUMIF(#REF!,J262,#REF!)</f>
        <v>#REF!</v>
      </c>
      <c r="E262" s="134">
        <v>0</v>
      </c>
      <c r="F262" s="22" t="e">
        <f>#REF!</f>
        <v>#REF!</v>
      </c>
      <c r="G262" s="14" t="e">
        <f>D262-F262</f>
        <v>#REF!</v>
      </c>
      <c r="H262" s="141"/>
      <c r="I262" s="35"/>
      <c r="J262" s="36" t="s">
        <v>451</v>
      </c>
      <c r="K262" s="37"/>
      <c r="L262" s="38" t="s">
        <v>501</v>
      </c>
      <c r="M262" s="22">
        <f t="shared" si="15"/>
        <v>230</v>
      </c>
      <c r="N262" s="117"/>
      <c r="O262" s="137">
        <v>0</v>
      </c>
      <c r="P262" s="138">
        <v>230</v>
      </c>
      <c r="S262" s="98">
        <f t="shared" si="17"/>
        <v>0</v>
      </c>
      <c r="T262" s="182"/>
      <c r="U262" s="182"/>
      <c r="V262" s="182"/>
      <c r="X262" s="118"/>
      <c r="Y262" s="77"/>
      <c r="Z262" s="98"/>
    </row>
    <row r="263" spans="3:26" ht="15" customHeight="1" x14ac:dyDescent="0.2">
      <c r="C263" s="13" t="e">
        <f t="shared" si="16"/>
        <v>#REF!</v>
      </c>
      <c r="D263" s="14" t="e">
        <f>E263+SUMIF(#REF!,J263,#REF!)+SUMIF(#REF!,J263,#REF!)+SUMIF(#REF!,J263,#REF!)+SUMIF(#REF!,J263,#REF!)+SUMIF(#REF!,J263,#REF!)+SUMIF(#REF!,J263,#REF!)+SUMIF(#REF!,J263,#REF!)+SUMIF(#REF!,J263,#REF!)</f>
        <v>#REF!</v>
      </c>
      <c r="E263" s="134">
        <v>0</v>
      </c>
      <c r="F263" s="22" t="e">
        <f>#REF!</f>
        <v>#REF!</v>
      </c>
      <c r="G263" s="14" t="e">
        <f t="shared" si="14"/>
        <v>#REF!</v>
      </c>
      <c r="H263" s="141"/>
      <c r="I263" s="35" t="s">
        <v>720</v>
      </c>
      <c r="J263" s="36" t="s">
        <v>245</v>
      </c>
      <c r="K263" s="37"/>
      <c r="L263" s="38" t="s">
        <v>501</v>
      </c>
      <c r="M263" s="22">
        <f t="shared" si="15"/>
        <v>231</v>
      </c>
      <c r="N263" s="117"/>
      <c r="O263" s="137">
        <v>0</v>
      </c>
      <c r="P263" s="138">
        <v>231</v>
      </c>
      <c r="S263" s="98">
        <f t="shared" si="17"/>
        <v>0</v>
      </c>
      <c r="T263" s="182"/>
      <c r="U263" s="182"/>
      <c r="V263" s="182"/>
      <c r="X263" s="118"/>
      <c r="Y263" s="77"/>
      <c r="Z263" s="98"/>
    </row>
    <row r="264" spans="3:26" ht="15" customHeight="1" x14ac:dyDescent="0.2">
      <c r="C264" s="13" t="e">
        <f t="shared" si="16"/>
        <v>#REF!</v>
      </c>
      <c r="D264" s="14" t="e">
        <f>E264+SUMIF(#REF!,J264,#REF!)+SUMIF(#REF!,J264,#REF!)+SUMIF(#REF!,J264,#REF!)+SUMIF(#REF!,J264,#REF!)+SUMIF(#REF!,J264,#REF!)+SUMIF(#REF!,J264,#REF!)+SUMIF(#REF!,J264,#REF!)+SUMIF(#REF!,J264,#REF!)</f>
        <v>#REF!</v>
      </c>
      <c r="E264" s="134">
        <v>0</v>
      </c>
      <c r="F264" s="22" t="e">
        <f>#REF!</f>
        <v>#REF!</v>
      </c>
      <c r="G264" s="14" t="e">
        <f t="shared" si="14"/>
        <v>#REF!</v>
      </c>
      <c r="H264" s="141"/>
      <c r="I264" s="35" t="s">
        <v>721</v>
      </c>
      <c r="J264" s="36" t="s">
        <v>450</v>
      </c>
      <c r="K264" s="37"/>
      <c r="L264" s="38" t="s">
        <v>501</v>
      </c>
      <c r="M264" s="22">
        <f t="shared" si="15"/>
        <v>232</v>
      </c>
      <c r="N264" s="117"/>
      <c r="O264" s="137">
        <v>0</v>
      </c>
      <c r="P264" s="138">
        <v>232</v>
      </c>
      <c r="S264" s="98">
        <f t="shared" si="17"/>
        <v>0</v>
      </c>
      <c r="T264" s="182"/>
      <c r="U264" s="182"/>
      <c r="V264" s="182"/>
      <c r="X264" s="118"/>
      <c r="Y264" s="77"/>
      <c r="Z264" s="98"/>
    </row>
    <row r="265" spans="3:26" ht="15" customHeight="1" x14ac:dyDescent="0.2">
      <c r="C265" s="13" t="e">
        <f t="shared" si="16"/>
        <v>#REF!</v>
      </c>
      <c r="D265" s="14" t="e">
        <f>E265+SUMIF(#REF!,J265,#REF!)+SUMIF(#REF!,J265,#REF!)+SUMIF(#REF!,J265,#REF!)+SUMIF(#REF!,J265,#REF!)+SUMIF(#REF!,J265,#REF!)+SUMIF(#REF!,J265,#REF!)+SUMIF(#REF!,J265,#REF!)+SUMIF(#REF!,J265,#REF!)</f>
        <v>#REF!</v>
      </c>
      <c r="E265" s="134">
        <v>0</v>
      </c>
      <c r="F265" s="22" t="e">
        <f>#REF!</f>
        <v>#REF!</v>
      </c>
      <c r="G265" s="14" t="e">
        <f t="shared" si="14"/>
        <v>#REF!</v>
      </c>
      <c r="H265" s="141"/>
      <c r="I265" s="35" t="s">
        <v>722</v>
      </c>
      <c r="J265" s="36" t="s">
        <v>347</v>
      </c>
      <c r="K265" s="37" t="s">
        <v>723</v>
      </c>
      <c r="L265" s="38" t="s">
        <v>436</v>
      </c>
      <c r="M265" s="22">
        <f t="shared" si="15"/>
        <v>233</v>
      </c>
      <c r="N265" s="117"/>
      <c r="O265" s="137">
        <v>0</v>
      </c>
      <c r="P265" s="138">
        <v>233</v>
      </c>
      <c r="S265" s="98">
        <f t="shared" si="17"/>
        <v>0</v>
      </c>
      <c r="T265" s="182"/>
      <c r="U265" s="182"/>
      <c r="V265" s="182"/>
      <c r="X265" s="118"/>
      <c r="Y265" s="77"/>
      <c r="Z265" s="98"/>
    </row>
    <row r="266" spans="3:26" ht="15" customHeight="1" x14ac:dyDescent="0.2">
      <c r="C266" s="13" t="e">
        <f t="shared" si="16"/>
        <v>#REF!</v>
      </c>
      <c r="D266" s="14" t="e">
        <f>E266+SUMIF(#REF!,J266,#REF!)+SUMIF(#REF!,J266,#REF!)+SUMIF(#REF!,J266,#REF!)+SUMIF(#REF!,J266,#REF!)+SUMIF(#REF!,J266,#REF!)+SUMIF(#REF!,J266,#REF!)+SUMIF(#REF!,J266,#REF!)+SUMIF(#REF!,J266,#REF!)</f>
        <v>#REF!</v>
      </c>
      <c r="E266" s="134">
        <v>0</v>
      </c>
      <c r="F266" s="22" t="e">
        <f>#REF!</f>
        <v>#REF!</v>
      </c>
      <c r="G266" s="14" t="e">
        <f t="shared" si="14"/>
        <v>#REF!</v>
      </c>
      <c r="H266" s="141"/>
      <c r="I266" s="35" t="s">
        <v>539</v>
      </c>
      <c r="J266" s="36" t="s">
        <v>348</v>
      </c>
      <c r="K266" s="37" t="s">
        <v>723</v>
      </c>
      <c r="L266" s="38" t="s">
        <v>436</v>
      </c>
      <c r="M266" s="22">
        <f t="shared" si="15"/>
        <v>234</v>
      </c>
      <c r="N266" s="117"/>
      <c r="O266" s="137">
        <v>0</v>
      </c>
      <c r="P266" s="138">
        <v>234</v>
      </c>
      <c r="S266" s="98">
        <f t="shared" si="17"/>
        <v>0</v>
      </c>
      <c r="T266" s="182"/>
      <c r="U266" s="182"/>
      <c r="V266" s="182"/>
      <c r="X266" s="118"/>
      <c r="Y266" s="77"/>
      <c r="Z266" s="98"/>
    </row>
    <row r="267" spans="3:26" ht="9.75" customHeight="1" x14ac:dyDescent="0.2">
      <c r="C267" s="13"/>
      <c r="D267" s="14"/>
      <c r="E267" s="134"/>
      <c r="F267" s="22"/>
      <c r="G267" s="14"/>
      <c r="H267" s="141"/>
      <c r="I267" s="35"/>
      <c r="J267" s="36"/>
      <c r="K267" s="37"/>
      <c r="L267" s="38"/>
      <c r="M267" s="22"/>
      <c r="N267" s="117"/>
      <c r="O267" s="137"/>
      <c r="P267" s="138">
        <v>235</v>
      </c>
      <c r="S267" s="98"/>
      <c r="T267" s="182"/>
      <c r="U267" s="182"/>
      <c r="V267" s="182"/>
      <c r="X267" s="118"/>
      <c r="Y267" s="77"/>
      <c r="Z267" s="98"/>
    </row>
    <row r="268" spans="3:26" ht="15" customHeight="1" x14ac:dyDescent="0.2">
      <c r="C268" s="13" t="e">
        <f t="shared" si="16"/>
        <v>#REF!</v>
      </c>
      <c r="D268" s="14" t="e">
        <f>E268+SUMIF(#REF!,J268,#REF!)+SUMIF(#REF!,J268,#REF!)+SUMIF(#REF!,J268,#REF!)+SUMIF(#REF!,J268,#REF!)+SUMIF(#REF!,J268,#REF!)+SUMIF(#REF!,J268,#REF!)+SUMIF(#REF!,J268,#REF!)+SUMIF(#REF!,J268,#REF!)</f>
        <v>#REF!</v>
      </c>
      <c r="E268" s="134">
        <v>0</v>
      </c>
      <c r="F268" s="22" t="e">
        <f>#REF!</f>
        <v>#REF!</v>
      </c>
      <c r="G268" s="14" t="e">
        <f t="shared" si="14"/>
        <v>#REF!</v>
      </c>
      <c r="H268" s="141"/>
      <c r="I268" s="35" t="s">
        <v>540</v>
      </c>
      <c r="J268" s="36" t="s">
        <v>541</v>
      </c>
      <c r="K268" s="37" t="s">
        <v>542</v>
      </c>
      <c r="L268" s="38" t="s">
        <v>501</v>
      </c>
      <c r="M268" s="22">
        <f t="shared" si="15"/>
        <v>236</v>
      </c>
      <c r="N268" s="117"/>
      <c r="O268" s="137">
        <v>0</v>
      </c>
      <c r="P268" s="138">
        <v>236</v>
      </c>
      <c r="S268" s="98">
        <f t="shared" si="17"/>
        <v>0</v>
      </c>
      <c r="T268" s="182"/>
      <c r="U268" s="182"/>
      <c r="V268" s="182"/>
      <c r="X268" s="118"/>
      <c r="Y268" s="77"/>
      <c r="Z268" s="98"/>
    </row>
    <row r="269" spans="3:26" ht="15" customHeight="1" x14ac:dyDescent="0.2">
      <c r="C269" s="13" t="e">
        <f t="shared" si="16"/>
        <v>#REF!</v>
      </c>
      <c r="D269" s="14" t="e">
        <f>E269+SUMIF(#REF!,J269,#REF!)+SUMIF(#REF!,J269,#REF!)+SUMIF(#REF!,J269,#REF!)+SUMIF(#REF!,J269,#REF!)+SUMIF(#REF!,J269,#REF!)+SUMIF(#REF!,J269,#REF!)+SUMIF(#REF!,J269,#REF!)+SUMIF(#REF!,J269,#REF!)</f>
        <v>#REF!</v>
      </c>
      <c r="E269" s="134">
        <v>0</v>
      </c>
      <c r="F269" s="22" t="e">
        <f>#REF!</f>
        <v>#REF!</v>
      </c>
      <c r="G269" s="14" t="e">
        <f t="shared" si="14"/>
        <v>#REF!</v>
      </c>
      <c r="H269" s="141"/>
      <c r="I269" s="35" t="s">
        <v>543</v>
      </c>
      <c r="J269" s="36" t="s">
        <v>653</v>
      </c>
      <c r="K269" s="37" t="s">
        <v>654</v>
      </c>
      <c r="L269" s="38" t="s">
        <v>501</v>
      </c>
      <c r="M269" s="22">
        <f t="shared" si="15"/>
        <v>237</v>
      </c>
      <c r="N269" s="117"/>
      <c r="O269" s="137">
        <v>0</v>
      </c>
      <c r="P269" s="138">
        <v>237</v>
      </c>
      <c r="S269" s="98">
        <f t="shared" si="17"/>
        <v>0</v>
      </c>
      <c r="T269" s="182"/>
      <c r="U269" s="182"/>
      <c r="V269" s="182"/>
      <c r="X269" s="118"/>
      <c r="Y269" s="77"/>
      <c r="Z269" s="98"/>
    </row>
    <row r="270" spans="3:26" ht="15" customHeight="1" x14ac:dyDescent="0.2">
      <c r="C270" s="13" t="e">
        <f t="shared" si="16"/>
        <v>#REF!</v>
      </c>
      <c r="D270" s="14" t="e">
        <f>E270+SUMIF(#REF!,J270,#REF!)+SUMIF(#REF!,J270,#REF!)+SUMIF(#REF!,J270,#REF!)+SUMIF(#REF!,J270,#REF!)+SUMIF(#REF!,J270,#REF!)+SUMIF(#REF!,J270,#REF!)+SUMIF(#REF!,J270,#REF!)+SUMIF(#REF!,J270,#REF!)</f>
        <v>#REF!</v>
      </c>
      <c r="E270" s="134">
        <v>0</v>
      </c>
      <c r="F270" s="22" t="e">
        <f>#REF!</f>
        <v>#REF!</v>
      </c>
      <c r="G270" s="14" t="e">
        <f t="shared" si="14"/>
        <v>#REF!</v>
      </c>
      <c r="H270" s="141"/>
      <c r="I270" s="35" t="s">
        <v>655</v>
      </c>
      <c r="J270" s="36" t="s">
        <v>656</v>
      </c>
      <c r="K270" s="37" t="s">
        <v>657</v>
      </c>
      <c r="L270" s="38" t="s">
        <v>501</v>
      </c>
      <c r="M270" s="22">
        <f t="shared" si="15"/>
        <v>238</v>
      </c>
      <c r="N270" s="117"/>
      <c r="O270" s="137">
        <v>0</v>
      </c>
      <c r="P270" s="138">
        <v>238</v>
      </c>
      <c r="S270" s="98">
        <f t="shared" si="17"/>
        <v>0</v>
      </c>
      <c r="T270" s="182"/>
      <c r="U270" s="182"/>
      <c r="V270" s="182"/>
      <c r="X270" s="118"/>
      <c r="Y270" s="77"/>
      <c r="Z270" s="98"/>
    </row>
    <row r="271" spans="3:26" ht="15" customHeight="1" x14ac:dyDescent="0.2">
      <c r="C271" s="13" t="e">
        <f t="shared" si="16"/>
        <v>#REF!</v>
      </c>
      <c r="D271" s="14" t="e">
        <f>E271+SUMIF(#REF!,J271,#REF!)+SUMIF(#REF!,J271,#REF!)+SUMIF(#REF!,J271,#REF!)+SUMIF(#REF!,J271,#REF!)+SUMIF(#REF!,J271,#REF!)+SUMIF(#REF!,J271,#REF!)+SUMIF(#REF!,J271,#REF!)+SUMIF(#REF!,J271,#REF!)</f>
        <v>#REF!</v>
      </c>
      <c r="E271" s="134">
        <v>0</v>
      </c>
      <c r="F271" s="22" t="e">
        <f>#REF!</f>
        <v>#REF!</v>
      </c>
      <c r="G271" s="14" t="e">
        <f t="shared" si="14"/>
        <v>#REF!</v>
      </c>
      <c r="H271" s="141"/>
      <c r="I271" s="35" t="s">
        <v>354</v>
      </c>
      <c r="J271" s="36" t="s">
        <v>353</v>
      </c>
      <c r="K271" s="41" t="s">
        <v>455</v>
      </c>
      <c r="L271" s="38" t="s">
        <v>501</v>
      </c>
      <c r="M271" s="22">
        <f t="shared" si="15"/>
        <v>239</v>
      </c>
      <c r="N271" s="117"/>
      <c r="O271" s="137">
        <v>0</v>
      </c>
      <c r="P271" s="138">
        <v>239</v>
      </c>
      <c r="S271" s="98">
        <f t="shared" si="17"/>
        <v>0</v>
      </c>
      <c r="T271" s="182"/>
      <c r="U271" s="182"/>
      <c r="V271" s="182"/>
      <c r="X271" s="118"/>
      <c r="Y271" s="77"/>
      <c r="Z271" s="98"/>
    </row>
    <row r="272" spans="3:26" ht="15" customHeight="1" x14ac:dyDescent="0.2">
      <c r="C272" s="13" t="e">
        <f t="shared" si="16"/>
        <v>#REF!</v>
      </c>
      <c r="D272" s="14" t="e">
        <f>E272+SUMIF(#REF!,J272,#REF!)+SUMIF(#REF!,J272,#REF!)+SUMIF(#REF!,J272,#REF!)+SUMIF(#REF!,J272,#REF!)+SUMIF(#REF!,J272,#REF!)+SUMIF(#REF!,J272,#REF!)+SUMIF(#REF!,J272,#REF!)+SUMIF(#REF!,J272,#REF!)</f>
        <v>#REF!</v>
      </c>
      <c r="E272" s="134">
        <v>0</v>
      </c>
      <c r="F272" s="22" t="e">
        <f>#REF!</f>
        <v>#REF!</v>
      </c>
      <c r="G272" s="14" t="e">
        <f t="shared" si="14"/>
        <v>#REF!</v>
      </c>
      <c r="H272" s="141"/>
      <c r="I272" s="35" t="s">
        <v>138</v>
      </c>
      <c r="J272" s="36" t="s">
        <v>196</v>
      </c>
      <c r="K272" s="41" t="s">
        <v>715</v>
      </c>
      <c r="L272" s="38" t="s">
        <v>501</v>
      </c>
      <c r="M272" s="22">
        <f t="shared" si="15"/>
        <v>240</v>
      </c>
      <c r="N272" s="117"/>
      <c r="O272" s="137">
        <v>0</v>
      </c>
      <c r="P272" s="138">
        <v>240</v>
      </c>
      <c r="S272" s="98">
        <f t="shared" si="17"/>
        <v>0</v>
      </c>
      <c r="T272" s="182"/>
      <c r="U272" s="182"/>
      <c r="V272" s="182"/>
      <c r="X272" s="118"/>
      <c r="Y272" s="77"/>
      <c r="Z272" s="98"/>
    </row>
    <row r="273" spans="3:26" ht="15" customHeight="1" x14ac:dyDescent="0.2">
      <c r="C273" s="13" t="e">
        <f t="shared" si="16"/>
        <v>#REF!</v>
      </c>
      <c r="D273" s="14" t="e">
        <f>E273+SUMIF(#REF!,J273,#REF!)+SUMIF(#REF!,J273,#REF!)+SUMIF(#REF!,J273,#REF!)+SUMIF(#REF!,J273,#REF!)+SUMIF(#REF!,J273,#REF!)+SUMIF(#REF!,J273,#REF!)+SUMIF(#REF!,J273,#REF!)+SUMIF(#REF!,J273,#REF!)</f>
        <v>#REF!</v>
      </c>
      <c r="E273" s="134">
        <v>0</v>
      </c>
      <c r="F273" s="22" t="e">
        <f>#REF!</f>
        <v>#REF!</v>
      </c>
      <c r="G273" s="14" t="e">
        <f t="shared" si="14"/>
        <v>#REF!</v>
      </c>
      <c r="H273" s="141"/>
      <c r="I273" s="35" t="s">
        <v>822</v>
      </c>
      <c r="J273" s="36" t="s">
        <v>352</v>
      </c>
      <c r="K273" s="41" t="s">
        <v>714</v>
      </c>
      <c r="L273" s="38" t="s">
        <v>501</v>
      </c>
      <c r="M273" s="22">
        <f t="shared" si="15"/>
        <v>241</v>
      </c>
      <c r="N273" s="117"/>
      <c r="O273" s="137">
        <v>0</v>
      </c>
      <c r="P273" s="138">
        <v>241</v>
      </c>
      <c r="S273" s="98">
        <f t="shared" si="17"/>
        <v>0</v>
      </c>
      <c r="T273" s="182"/>
      <c r="U273" s="182"/>
      <c r="V273" s="182"/>
      <c r="X273" s="118"/>
      <c r="Y273" s="77"/>
      <c r="Z273" s="98"/>
    </row>
    <row r="274" spans="3:26" ht="9.75" customHeight="1" thickBot="1" x14ac:dyDescent="0.25">
      <c r="C274" s="151"/>
      <c r="D274" s="152"/>
      <c r="E274" s="153"/>
      <c r="F274" s="154"/>
      <c r="G274" s="152"/>
      <c r="H274" s="155"/>
      <c r="I274" s="163"/>
      <c r="J274" s="157"/>
      <c r="K274" s="164"/>
      <c r="L274" s="163"/>
      <c r="M274" s="154"/>
      <c r="N274" s="117"/>
      <c r="O274" s="161"/>
      <c r="P274" s="162"/>
      <c r="S274" s="98"/>
      <c r="T274" s="182"/>
      <c r="U274" s="182"/>
      <c r="V274" s="182"/>
      <c r="X274" s="118"/>
      <c r="Y274" s="77"/>
      <c r="Z274" s="98"/>
    </row>
    <row r="275" spans="3:26" ht="12" customHeight="1" x14ac:dyDescent="0.2">
      <c r="C275" s="89" t="s">
        <v>202</v>
      </c>
      <c r="D275" s="90" t="s">
        <v>203</v>
      </c>
      <c r="E275" s="91" t="s">
        <v>430</v>
      </c>
      <c r="F275" s="90" t="s">
        <v>203</v>
      </c>
      <c r="G275" s="90" t="s">
        <v>743</v>
      </c>
      <c r="H275" s="143" t="s">
        <v>532</v>
      </c>
      <c r="I275" s="92"/>
      <c r="J275" s="93"/>
      <c r="K275" s="90" t="s">
        <v>604</v>
      </c>
      <c r="L275" s="89"/>
      <c r="M275" s="94" t="s">
        <v>606</v>
      </c>
      <c r="N275" s="95"/>
      <c r="O275" s="96" t="s">
        <v>772</v>
      </c>
      <c r="P275" s="97" t="s">
        <v>606</v>
      </c>
      <c r="S275" s="98"/>
      <c r="T275" s="103"/>
      <c r="U275" s="103"/>
      <c r="V275" s="103"/>
      <c r="W275" s="103"/>
      <c r="X275" s="118"/>
      <c r="Y275" s="103"/>
      <c r="Z275" s="103"/>
    </row>
    <row r="276" spans="3:26" ht="12" customHeight="1" x14ac:dyDescent="0.2">
      <c r="C276" s="99" t="s">
        <v>644</v>
      </c>
      <c r="D276" s="100" t="s">
        <v>743</v>
      </c>
      <c r="E276" s="101" t="s">
        <v>567</v>
      </c>
      <c r="F276" s="100" t="s">
        <v>743</v>
      </c>
      <c r="G276" s="100" t="s">
        <v>344</v>
      </c>
      <c r="H276" s="144" t="s">
        <v>607</v>
      </c>
      <c r="I276" s="102" t="s">
        <v>803</v>
      </c>
      <c r="J276" s="103" t="s">
        <v>607</v>
      </c>
      <c r="K276" s="100" t="s">
        <v>608</v>
      </c>
      <c r="L276" s="99"/>
      <c r="M276" s="104" t="s">
        <v>775</v>
      </c>
      <c r="N276" s="95"/>
      <c r="O276" s="105" t="s">
        <v>773</v>
      </c>
      <c r="P276" s="106" t="s">
        <v>651</v>
      </c>
      <c r="S276" s="98"/>
      <c r="T276" s="103"/>
      <c r="U276" s="103"/>
      <c r="V276" s="103"/>
      <c r="W276" s="103"/>
      <c r="X276" s="118"/>
      <c r="Y276" s="103"/>
      <c r="Z276" s="103"/>
    </row>
    <row r="277" spans="3:26" ht="12" customHeight="1" thickBot="1" x14ac:dyDescent="0.25">
      <c r="C277" s="108" t="s">
        <v>801</v>
      </c>
      <c r="D277" s="109" t="s">
        <v>802</v>
      </c>
      <c r="E277" s="110" t="s">
        <v>251</v>
      </c>
      <c r="F277" s="109" t="s">
        <v>533</v>
      </c>
      <c r="G277" s="109" t="s">
        <v>345</v>
      </c>
      <c r="H277" s="145" t="s">
        <v>665</v>
      </c>
      <c r="I277" s="111" t="s">
        <v>804</v>
      </c>
      <c r="J277" s="112" t="s">
        <v>609</v>
      </c>
      <c r="K277" s="109" t="s">
        <v>610</v>
      </c>
      <c r="L277" s="108" t="s">
        <v>611</v>
      </c>
      <c r="M277" s="113" t="s">
        <v>800</v>
      </c>
      <c r="N277" s="95"/>
      <c r="O277" s="114" t="s">
        <v>774</v>
      </c>
      <c r="P277" s="115" t="s">
        <v>800</v>
      </c>
      <c r="S277" s="98"/>
      <c r="T277" s="103"/>
      <c r="U277" s="103"/>
      <c r="V277" s="103"/>
      <c r="W277" s="103"/>
      <c r="X277" s="118"/>
      <c r="Y277" s="103"/>
      <c r="Z277" s="103"/>
    </row>
    <row r="278" spans="3:26" ht="15" customHeight="1" x14ac:dyDescent="0.25">
      <c r="C278" s="15"/>
      <c r="D278" s="16"/>
      <c r="E278" s="119" t="s">
        <v>792</v>
      </c>
      <c r="F278" s="23"/>
      <c r="G278" s="23"/>
      <c r="H278" s="120" t="s">
        <v>532</v>
      </c>
      <c r="I278" s="579" t="s">
        <v>493</v>
      </c>
      <c r="J278" s="580"/>
      <c r="K278" s="580"/>
      <c r="L278" s="580"/>
      <c r="M278" s="42"/>
      <c r="N278" s="117"/>
      <c r="O278" s="121" t="s">
        <v>446</v>
      </c>
      <c r="P278" s="16" t="s">
        <v>651</v>
      </c>
      <c r="S278" s="98"/>
      <c r="T278" s="183"/>
      <c r="U278" s="184"/>
      <c r="V278" s="183"/>
      <c r="X278" s="118"/>
      <c r="Y278" s="4"/>
      <c r="Z278" s="118"/>
    </row>
    <row r="279" spans="3:26" ht="15" customHeight="1" x14ac:dyDescent="0.2">
      <c r="C279" s="15"/>
      <c r="D279" s="16"/>
      <c r="E279" s="119" t="s">
        <v>568</v>
      </c>
      <c r="F279" s="23"/>
      <c r="G279" s="23"/>
      <c r="H279" s="120" t="s">
        <v>665</v>
      </c>
      <c r="I279" s="43" t="s">
        <v>569</v>
      </c>
      <c r="J279" s="44" t="s">
        <v>593</v>
      </c>
      <c r="K279" s="45" t="s">
        <v>604</v>
      </c>
      <c r="L279" s="46" t="s">
        <v>611</v>
      </c>
      <c r="M279" s="42"/>
      <c r="N279" s="117"/>
      <c r="O279" s="121" t="s">
        <v>774</v>
      </c>
      <c r="P279" s="16" t="s">
        <v>800</v>
      </c>
      <c r="S279" s="98"/>
      <c r="T279" s="183"/>
      <c r="U279" s="184"/>
      <c r="V279" s="185"/>
      <c r="W279" s="172"/>
      <c r="X279" s="118"/>
      <c r="Y279" s="4"/>
      <c r="Z279" s="118"/>
    </row>
    <row r="280" spans="3:26" ht="15" customHeight="1" x14ac:dyDescent="0.25">
      <c r="C280" s="15"/>
      <c r="D280" s="17"/>
      <c r="E280" s="122"/>
      <c r="F280" s="23"/>
      <c r="G280" s="23"/>
      <c r="H280" s="123"/>
      <c r="I280" s="47"/>
      <c r="J280" s="48" t="s">
        <v>494</v>
      </c>
      <c r="K280" s="49"/>
      <c r="L280" s="47"/>
      <c r="M280" s="42"/>
      <c r="N280" s="117"/>
      <c r="O280" s="124"/>
      <c r="P280" s="125"/>
      <c r="S280" s="98"/>
      <c r="T280" s="183"/>
      <c r="U280" s="186"/>
      <c r="V280" s="187"/>
      <c r="W280" s="173"/>
      <c r="X280" s="118"/>
      <c r="Y280" s="4"/>
      <c r="Z280" s="118"/>
    </row>
    <row r="281" spans="3:26" ht="15" customHeight="1" x14ac:dyDescent="0.2">
      <c r="C281" s="18">
        <f t="shared" ref="C281:C290" si="18">D281*M281</f>
        <v>0</v>
      </c>
      <c r="D281" s="19">
        <f>E281</f>
        <v>0</v>
      </c>
      <c r="E281" s="134">
        <v>0</v>
      </c>
      <c r="F281" s="22" t="e">
        <f>#REF!</f>
        <v>#REF!</v>
      </c>
      <c r="G281" s="24" t="e">
        <f t="shared" ref="G281:G290" si="19">D281-F281</f>
        <v>#REF!</v>
      </c>
      <c r="H281" s="142"/>
      <c r="I281" s="50"/>
      <c r="J281" s="51"/>
      <c r="K281" s="52"/>
      <c r="L281" s="53"/>
      <c r="M281" s="22">
        <f t="shared" ref="M281:M290" si="20">ROUND(P281*O281/100+P281,2)</f>
        <v>0</v>
      </c>
      <c r="N281" s="117"/>
      <c r="O281" s="137">
        <v>0</v>
      </c>
      <c r="P281" s="139"/>
      <c r="S281" s="98">
        <f t="shared" si="17"/>
        <v>0</v>
      </c>
      <c r="T281" s="182"/>
      <c r="U281" s="182"/>
      <c r="V281" s="182"/>
      <c r="X281" s="118"/>
      <c r="Y281" s="77"/>
      <c r="Z281" s="98"/>
    </row>
    <row r="282" spans="3:26" ht="15" customHeight="1" x14ac:dyDescent="0.2">
      <c r="C282" s="18">
        <f t="shared" si="18"/>
        <v>0</v>
      </c>
      <c r="D282" s="19">
        <f t="shared" ref="D282:D290" si="21">E282</f>
        <v>0</v>
      </c>
      <c r="E282" s="134">
        <v>0</v>
      </c>
      <c r="F282" s="22" t="e">
        <f>#REF!</f>
        <v>#REF!</v>
      </c>
      <c r="G282" s="24" t="e">
        <f t="shared" si="19"/>
        <v>#REF!</v>
      </c>
      <c r="H282" s="142"/>
      <c r="I282" s="50"/>
      <c r="J282" s="51"/>
      <c r="K282" s="52"/>
      <c r="L282" s="53"/>
      <c r="M282" s="22">
        <f t="shared" si="20"/>
        <v>0</v>
      </c>
      <c r="N282" s="117"/>
      <c r="O282" s="137">
        <v>0</v>
      </c>
      <c r="P282" s="139"/>
      <c r="S282" s="98">
        <f t="shared" si="17"/>
        <v>0</v>
      </c>
      <c r="T282" s="182"/>
      <c r="U282" s="182"/>
      <c r="V282" s="182"/>
      <c r="X282" s="118"/>
      <c r="Y282" s="77"/>
      <c r="Z282" s="98"/>
    </row>
    <row r="283" spans="3:26" ht="15" customHeight="1" x14ac:dyDescent="0.2">
      <c r="C283" s="18">
        <f t="shared" si="18"/>
        <v>0</v>
      </c>
      <c r="D283" s="19">
        <f t="shared" si="21"/>
        <v>0</v>
      </c>
      <c r="E283" s="134">
        <v>0</v>
      </c>
      <c r="F283" s="22" t="e">
        <f>#REF!</f>
        <v>#REF!</v>
      </c>
      <c r="G283" s="24" t="e">
        <f t="shared" si="19"/>
        <v>#REF!</v>
      </c>
      <c r="H283" s="142"/>
      <c r="I283" s="50"/>
      <c r="J283" s="51"/>
      <c r="K283" s="52"/>
      <c r="L283" s="53"/>
      <c r="M283" s="22">
        <f t="shared" si="20"/>
        <v>0</v>
      </c>
      <c r="N283" s="117"/>
      <c r="O283" s="137">
        <v>0</v>
      </c>
      <c r="P283" s="139"/>
      <c r="S283" s="98">
        <f t="shared" si="17"/>
        <v>0</v>
      </c>
      <c r="T283" s="182"/>
      <c r="U283" s="182"/>
      <c r="V283" s="182"/>
      <c r="X283" s="118"/>
      <c r="Y283" s="77"/>
      <c r="Z283" s="98"/>
    </row>
    <row r="284" spans="3:26" ht="15" customHeight="1" x14ac:dyDescent="0.2">
      <c r="C284" s="18">
        <f t="shared" si="18"/>
        <v>0</v>
      </c>
      <c r="D284" s="19">
        <f t="shared" si="21"/>
        <v>0</v>
      </c>
      <c r="E284" s="134">
        <v>0</v>
      </c>
      <c r="F284" s="22" t="e">
        <f>#REF!</f>
        <v>#REF!</v>
      </c>
      <c r="G284" s="24" t="e">
        <f t="shared" si="19"/>
        <v>#REF!</v>
      </c>
      <c r="H284" s="142"/>
      <c r="I284" s="50"/>
      <c r="J284" s="51"/>
      <c r="K284" s="54"/>
      <c r="L284" s="53"/>
      <c r="M284" s="22">
        <f t="shared" si="20"/>
        <v>0</v>
      </c>
      <c r="N284" s="117"/>
      <c r="O284" s="137">
        <v>0</v>
      </c>
      <c r="P284" s="139"/>
      <c r="S284" s="98">
        <f t="shared" si="17"/>
        <v>0</v>
      </c>
      <c r="T284" s="182"/>
      <c r="U284" s="182"/>
      <c r="V284" s="182"/>
      <c r="X284" s="118"/>
      <c r="Y284" s="77"/>
      <c r="Z284" s="98"/>
    </row>
    <row r="285" spans="3:26" ht="15" customHeight="1" x14ac:dyDescent="0.2">
      <c r="C285" s="18">
        <f t="shared" si="18"/>
        <v>0</v>
      </c>
      <c r="D285" s="19">
        <f t="shared" si="21"/>
        <v>0</v>
      </c>
      <c r="E285" s="134">
        <v>0</v>
      </c>
      <c r="F285" s="22" t="e">
        <f>#REF!</f>
        <v>#REF!</v>
      </c>
      <c r="G285" s="24" t="e">
        <f t="shared" si="19"/>
        <v>#REF!</v>
      </c>
      <c r="H285" s="142"/>
      <c r="I285" s="50"/>
      <c r="J285" s="51"/>
      <c r="K285" s="54"/>
      <c r="L285" s="53"/>
      <c r="M285" s="22">
        <f t="shared" si="20"/>
        <v>0</v>
      </c>
      <c r="N285" s="117"/>
      <c r="O285" s="137">
        <v>0</v>
      </c>
      <c r="P285" s="139"/>
      <c r="S285" s="98">
        <f t="shared" si="17"/>
        <v>0</v>
      </c>
      <c r="T285" s="182"/>
      <c r="U285" s="182"/>
      <c r="V285" s="182"/>
      <c r="X285" s="118"/>
      <c r="Y285" s="77"/>
      <c r="Z285" s="98"/>
    </row>
    <row r="286" spans="3:26" ht="15" customHeight="1" x14ac:dyDescent="0.2">
      <c r="C286" s="18">
        <f t="shared" si="18"/>
        <v>0</v>
      </c>
      <c r="D286" s="19">
        <f t="shared" si="21"/>
        <v>0</v>
      </c>
      <c r="E286" s="134">
        <v>0</v>
      </c>
      <c r="F286" s="22" t="e">
        <f>#REF!</f>
        <v>#REF!</v>
      </c>
      <c r="G286" s="24" t="e">
        <f t="shared" si="19"/>
        <v>#REF!</v>
      </c>
      <c r="H286" s="142"/>
      <c r="I286" s="50"/>
      <c r="J286" s="51"/>
      <c r="K286" s="54"/>
      <c r="L286" s="53"/>
      <c r="M286" s="22">
        <f t="shared" si="20"/>
        <v>0</v>
      </c>
      <c r="N286" s="117"/>
      <c r="O286" s="137">
        <v>0</v>
      </c>
      <c r="P286" s="139"/>
      <c r="S286" s="98">
        <f t="shared" si="17"/>
        <v>0</v>
      </c>
      <c r="T286" s="182"/>
      <c r="U286" s="182"/>
      <c r="V286" s="182"/>
      <c r="X286" s="118"/>
      <c r="Y286" s="77"/>
      <c r="Z286" s="98"/>
    </row>
    <row r="287" spans="3:26" ht="15" customHeight="1" x14ac:dyDescent="0.2">
      <c r="C287" s="18">
        <f t="shared" si="18"/>
        <v>0</v>
      </c>
      <c r="D287" s="19">
        <f t="shared" si="21"/>
        <v>0</v>
      </c>
      <c r="E287" s="134">
        <v>0</v>
      </c>
      <c r="F287" s="22" t="e">
        <f>#REF!</f>
        <v>#REF!</v>
      </c>
      <c r="G287" s="24" t="e">
        <f t="shared" si="19"/>
        <v>#REF!</v>
      </c>
      <c r="H287" s="142"/>
      <c r="I287" s="50"/>
      <c r="J287" s="51"/>
      <c r="K287" s="54"/>
      <c r="L287" s="53"/>
      <c r="M287" s="22">
        <f t="shared" si="20"/>
        <v>0</v>
      </c>
      <c r="N287" s="117"/>
      <c r="O287" s="137">
        <v>0</v>
      </c>
      <c r="P287" s="139"/>
      <c r="S287" s="98">
        <f t="shared" si="17"/>
        <v>0</v>
      </c>
      <c r="T287" s="182"/>
      <c r="U287" s="182"/>
      <c r="V287" s="182"/>
      <c r="X287" s="118"/>
      <c r="Y287" s="77"/>
      <c r="Z287" s="98"/>
    </row>
    <row r="288" spans="3:26" ht="15" customHeight="1" x14ac:dyDescent="0.2">
      <c r="C288" s="18">
        <f t="shared" si="18"/>
        <v>0</v>
      </c>
      <c r="D288" s="19">
        <f t="shared" si="21"/>
        <v>0</v>
      </c>
      <c r="E288" s="134">
        <v>0</v>
      </c>
      <c r="F288" s="22" t="e">
        <f>#REF!</f>
        <v>#REF!</v>
      </c>
      <c r="G288" s="24" t="e">
        <f t="shared" si="19"/>
        <v>#REF!</v>
      </c>
      <c r="H288" s="142"/>
      <c r="I288" s="50"/>
      <c r="J288" s="51"/>
      <c r="K288" s="54"/>
      <c r="L288" s="53"/>
      <c r="M288" s="22">
        <f t="shared" si="20"/>
        <v>0</v>
      </c>
      <c r="N288" s="117"/>
      <c r="O288" s="137">
        <v>0</v>
      </c>
      <c r="P288" s="139"/>
      <c r="S288" s="98">
        <f t="shared" si="17"/>
        <v>0</v>
      </c>
      <c r="T288" s="182"/>
      <c r="U288" s="182"/>
      <c r="V288" s="182"/>
      <c r="X288" s="118"/>
      <c r="Y288" s="77"/>
      <c r="Z288" s="98"/>
    </row>
    <row r="289" spans="3:26" ht="15" customHeight="1" x14ac:dyDescent="0.2">
      <c r="C289" s="18">
        <f t="shared" si="18"/>
        <v>0</v>
      </c>
      <c r="D289" s="19">
        <f t="shared" si="21"/>
        <v>0</v>
      </c>
      <c r="E289" s="134">
        <v>0</v>
      </c>
      <c r="F289" s="22" t="e">
        <f>#REF!</f>
        <v>#REF!</v>
      </c>
      <c r="G289" s="24" t="e">
        <f t="shared" si="19"/>
        <v>#REF!</v>
      </c>
      <c r="H289" s="142"/>
      <c r="I289" s="50"/>
      <c r="J289" s="51"/>
      <c r="K289" s="54"/>
      <c r="L289" s="53"/>
      <c r="M289" s="22">
        <f t="shared" si="20"/>
        <v>0</v>
      </c>
      <c r="N289" s="117"/>
      <c r="O289" s="137">
        <v>0</v>
      </c>
      <c r="P289" s="139"/>
      <c r="S289" s="98">
        <f t="shared" si="17"/>
        <v>0</v>
      </c>
      <c r="T289" s="182"/>
      <c r="U289" s="182"/>
      <c r="V289" s="182"/>
      <c r="X289" s="118"/>
      <c r="Y289" s="77"/>
      <c r="Z289" s="98"/>
    </row>
    <row r="290" spans="3:26" ht="15" customHeight="1" x14ac:dyDescent="0.2">
      <c r="C290" s="18">
        <f t="shared" si="18"/>
        <v>0</v>
      </c>
      <c r="D290" s="19">
        <f t="shared" si="21"/>
        <v>0</v>
      </c>
      <c r="E290" s="134">
        <v>0</v>
      </c>
      <c r="F290" s="22" t="e">
        <f>#REF!</f>
        <v>#REF!</v>
      </c>
      <c r="G290" s="24" t="e">
        <f t="shared" si="19"/>
        <v>#REF!</v>
      </c>
      <c r="H290" s="142"/>
      <c r="I290" s="50"/>
      <c r="J290" s="51"/>
      <c r="K290" s="54"/>
      <c r="L290" s="53"/>
      <c r="M290" s="22">
        <f t="shared" si="20"/>
        <v>0</v>
      </c>
      <c r="N290" s="117"/>
      <c r="O290" s="137">
        <v>0</v>
      </c>
      <c r="P290" s="139"/>
      <c r="S290" s="98">
        <f t="shared" si="17"/>
        <v>0</v>
      </c>
      <c r="T290" s="182"/>
      <c r="U290" s="182"/>
      <c r="V290" s="182"/>
      <c r="X290" s="118"/>
      <c r="Y290" s="77"/>
      <c r="Z290" s="98"/>
    </row>
    <row r="291" spans="3:26" ht="9.75" customHeight="1" thickBot="1" x14ac:dyDescent="0.25">
      <c r="C291" s="20"/>
      <c r="D291" s="21"/>
      <c r="E291" s="25"/>
      <c r="F291" s="25"/>
      <c r="G291" s="25"/>
      <c r="H291" s="126"/>
      <c r="I291" s="55"/>
      <c r="J291" s="56"/>
      <c r="K291" s="57"/>
      <c r="L291" s="58"/>
      <c r="M291" s="59"/>
      <c r="N291" s="160"/>
      <c r="O291" s="127"/>
      <c r="P291" s="21"/>
      <c r="S291" s="98"/>
      <c r="T291" s="182"/>
      <c r="U291" s="182"/>
      <c r="V291" s="182"/>
      <c r="X291" s="118"/>
      <c r="Y291" s="71"/>
    </row>
    <row r="292" spans="3:26" ht="20.100000000000001" customHeight="1" thickBot="1" x14ac:dyDescent="0.3">
      <c r="C292" s="165" t="e">
        <f>SUM(C29:C291)</f>
        <v>#REF!</v>
      </c>
      <c r="S292" s="128" t="s">
        <v>594</v>
      </c>
      <c r="V292" s="61"/>
      <c r="X292" s="61"/>
      <c r="Y292" s="10"/>
    </row>
    <row r="293" spans="3:26" ht="15" customHeight="1" thickBot="1" x14ac:dyDescent="0.3">
      <c r="E293" s="176"/>
      <c r="F293" s="176"/>
      <c r="G293" s="176"/>
      <c r="S293" s="129">
        <f>SUM(S29:S290)</f>
        <v>0</v>
      </c>
      <c r="X293" s="87"/>
      <c r="Y293" s="10"/>
    </row>
    <row r="294" spans="3:26" ht="15" customHeight="1" x14ac:dyDescent="0.25">
      <c r="P294" s="175"/>
      <c r="S294" s="128" t="s">
        <v>823</v>
      </c>
      <c r="X294" s="87"/>
      <c r="Y294" s="10"/>
      <c r="Z294" s="171"/>
    </row>
    <row r="295" spans="3:26" ht="18" customHeight="1" x14ac:dyDescent="0.2">
      <c r="S295" s="130" t="s">
        <v>595</v>
      </c>
    </row>
    <row r="296" spans="3:26" ht="12" thickBot="1" x14ac:dyDescent="0.25">
      <c r="S296" s="129" t="e">
        <f>C292-S293</f>
        <v>#REF!</v>
      </c>
    </row>
    <row r="332" spans="11:11" x14ac:dyDescent="0.2">
      <c r="K332" s="131"/>
    </row>
    <row r="344" spans="10:11" x14ac:dyDescent="0.2">
      <c r="K344" s="131"/>
    </row>
    <row r="348" spans="10:11" x14ac:dyDescent="0.2">
      <c r="J348" s="132"/>
    </row>
  </sheetData>
  <mergeCells count="32">
    <mergeCell ref="C9:L9"/>
    <mergeCell ref="N9:P9"/>
    <mergeCell ref="T9:V9"/>
    <mergeCell ref="C3:I3"/>
    <mergeCell ref="C5:I5"/>
    <mergeCell ref="C6:I6"/>
    <mergeCell ref="C7:I7"/>
    <mergeCell ref="V7:W7"/>
    <mergeCell ref="N8:P8"/>
    <mergeCell ref="C10:L10"/>
    <mergeCell ref="N10:P10"/>
    <mergeCell ref="T10:V10"/>
    <mergeCell ref="C11:L11"/>
    <mergeCell ref="N11:P11"/>
    <mergeCell ref="T11:V11"/>
    <mergeCell ref="G21:J21"/>
    <mergeCell ref="G16:I16"/>
    <mergeCell ref="I278:L278"/>
    <mergeCell ref="G22:J22"/>
    <mergeCell ref="T22:V22"/>
    <mergeCell ref="G23:J23"/>
    <mergeCell ref="F24:K24"/>
    <mergeCell ref="C16:F16"/>
    <mergeCell ref="F18:K18"/>
    <mergeCell ref="G19:J19"/>
    <mergeCell ref="G20:J20"/>
    <mergeCell ref="C12:L12"/>
    <mergeCell ref="T12:V12"/>
    <mergeCell ref="C13:L13"/>
    <mergeCell ref="T13:V13"/>
    <mergeCell ref="C14:L14"/>
    <mergeCell ref="T14:V14"/>
  </mergeCells>
  <phoneticPr fontId="42" type="noConversion"/>
  <pageMargins left="0.75" right="0.75" top="1" bottom="1" header="0.5" footer="0.5"/>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8" zoomScaleNormal="98" workbookViewId="0">
      <selection activeCell="K16" sqref="K16"/>
    </sheetView>
  </sheetViews>
  <sheetFormatPr defaultRowHeight="12.75" x14ac:dyDescent="0.2"/>
  <cols>
    <col min="2" max="2" width="38.28515625" customWidth="1"/>
    <col min="3" max="3" width="16.5703125" customWidth="1"/>
    <col min="4" max="4" width="21.140625" customWidth="1"/>
    <col min="5" max="5" width="22.28515625" customWidth="1"/>
    <col min="6" max="6" width="26.140625" customWidth="1"/>
  </cols>
  <sheetData>
    <row r="1" spans="1:6" ht="13.5" thickBot="1" x14ac:dyDescent="0.25"/>
    <row r="2" spans="1:6" ht="16.5" thickBot="1" x14ac:dyDescent="0.25">
      <c r="A2" s="640" t="s">
        <v>1410</v>
      </c>
      <c r="B2" s="641"/>
      <c r="C2" s="641"/>
      <c r="D2" s="641"/>
      <c r="E2" s="641"/>
      <c r="F2" s="642"/>
    </row>
    <row r="3" spans="1:6" ht="15.75" thickBot="1" x14ac:dyDescent="0.3">
      <c r="A3" s="549"/>
      <c r="B3" s="550"/>
      <c r="C3" s="550"/>
      <c r="D3" s="550"/>
      <c r="E3" s="550"/>
      <c r="F3" s="551"/>
    </row>
    <row r="4" spans="1:6" ht="15.75" thickBot="1" x14ac:dyDescent="0.25">
      <c r="A4" s="643"/>
      <c r="B4" s="644"/>
      <c r="C4" s="552" t="s">
        <v>225</v>
      </c>
      <c r="D4" s="553"/>
      <c r="E4" s="553"/>
      <c r="F4" s="554"/>
    </row>
    <row r="5" spans="1:6" ht="15.75" thickBot="1" x14ac:dyDescent="0.25">
      <c r="A5" s="549"/>
      <c r="B5" s="555"/>
      <c r="C5" s="552"/>
      <c r="D5" s="553"/>
      <c r="E5" s="553"/>
      <c r="F5" s="554"/>
    </row>
    <row r="6" spans="1:6" ht="13.5" thickBot="1" x14ac:dyDescent="0.25">
      <c r="A6" s="556" t="s">
        <v>1411</v>
      </c>
      <c r="B6" s="557" t="s">
        <v>484</v>
      </c>
      <c r="C6" s="557" t="s">
        <v>485</v>
      </c>
      <c r="D6" s="557" t="s">
        <v>1412</v>
      </c>
      <c r="E6" s="557" t="s">
        <v>1413</v>
      </c>
      <c r="F6" s="557" t="s">
        <v>490</v>
      </c>
    </row>
    <row r="7" spans="1:6" ht="13.5" thickBot="1" x14ac:dyDescent="0.25">
      <c r="A7" s="556">
        <v>1</v>
      </c>
      <c r="B7" s="553" t="s">
        <v>1414</v>
      </c>
      <c r="C7" s="557"/>
      <c r="D7" s="557"/>
      <c r="E7" s="557"/>
      <c r="F7" s="557"/>
    </row>
    <row r="8" spans="1:6" ht="39" thickBot="1" x14ac:dyDescent="0.25">
      <c r="A8" s="556">
        <v>2</v>
      </c>
      <c r="B8" s="553" t="s">
        <v>1415</v>
      </c>
      <c r="C8" s="558"/>
      <c r="D8" s="558"/>
      <c r="E8" s="558"/>
      <c r="F8" s="558"/>
    </row>
    <row r="9" spans="1:6" ht="26.25" thickBot="1" x14ac:dyDescent="0.25">
      <c r="A9" s="556">
        <v>3</v>
      </c>
      <c r="B9" s="553" t="s">
        <v>1416</v>
      </c>
      <c r="C9" s="558"/>
      <c r="D9" s="558"/>
      <c r="E9" s="558"/>
      <c r="F9" s="558"/>
    </row>
    <row r="10" spans="1:6" ht="26.25" thickBot="1" x14ac:dyDescent="0.25">
      <c r="A10" s="556">
        <v>4</v>
      </c>
      <c r="B10" s="553" t="s">
        <v>1417</v>
      </c>
      <c r="C10" s="558"/>
      <c r="D10" s="558"/>
      <c r="E10" s="558"/>
      <c r="F10" s="558"/>
    </row>
    <row r="11" spans="1:6" ht="26.25" thickBot="1" x14ac:dyDescent="0.25">
      <c r="A11" s="556">
        <v>5</v>
      </c>
      <c r="B11" s="553" t="s">
        <v>1418</v>
      </c>
      <c r="C11" s="558"/>
      <c r="D11" s="558"/>
      <c r="E11" s="558"/>
      <c r="F11" s="558"/>
    </row>
    <row r="12" spans="1:6" ht="13.5" thickBot="1" x14ac:dyDescent="0.25">
      <c r="A12" s="556">
        <v>6</v>
      </c>
      <c r="B12" s="553" t="s">
        <v>1419</v>
      </c>
      <c r="C12" s="558"/>
      <c r="D12" s="558"/>
      <c r="E12" s="558"/>
      <c r="F12" s="558"/>
    </row>
    <row r="13" spans="1:6" ht="13.5" thickBot="1" x14ac:dyDescent="0.25">
      <c r="A13" s="556">
        <v>7</v>
      </c>
      <c r="B13" s="553" t="s">
        <v>1420</v>
      </c>
      <c r="C13" s="558"/>
      <c r="D13" s="558"/>
      <c r="E13" s="558"/>
      <c r="F13" s="558"/>
    </row>
    <row r="14" spans="1:6" ht="13.5" thickBot="1" x14ac:dyDescent="0.25">
      <c r="A14" s="556"/>
      <c r="B14" s="553"/>
      <c r="C14" s="558"/>
      <c r="D14" s="558"/>
      <c r="E14" s="558"/>
      <c r="F14" s="558"/>
    </row>
    <row r="15" spans="1:6" ht="16.5" thickBot="1" x14ac:dyDescent="0.25">
      <c r="A15" s="556"/>
      <c r="B15" s="559" t="s">
        <v>1421</v>
      </c>
      <c r="C15" s="558"/>
      <c r="D15" s="560"/>
      <c r="E15" s="560"/>
      <c r="F15" s="561"/>
    </row>
    <row r="16" spans="1:6" ht="16.5" thickBot="1" x14ac:dyDescent="0.25">
      <c r="A16" s="556"/>
      <c r="B16" s="559"/>
      <c r="C16" s="558"/>
      <c r="D16" s="558"/>
      <c r="E16" s="558"/>
      <c r="F16" s="561"/>
    </row>
    <row r="17" spans="1:6" ht="16.5" thickBot="1" x14ac:dyDescent="0.25">
      <c r="A17" s="556"/>
      <c r="B17" s="559" t="s">
        <v>1422</v>
      </c>
      <c r="C17" s="558"/>
      <c r="D17" s="558"/>
      <c r="E17" s="558"/>
      <c r="F17" s="561"/>
    </row>
    <row r="18" spans="1:6" ht="16.5" thickBot="1" x14ac:dyDescent="0.25">
      <c r="A18" s="556"/>
      <c r="B18" s="559"/>
      <c r="C18" s="558"/>
      <c r="D18" s="558"/>
      <c r="E18" s="558"/>
      <c r="F18" s="561"/>
    </row>
    <row r="19" spans="1:6" ht="16.5" thickBot="1" x14ac:dyDescent="0.25">
      <c r="A19" s="556"/>
      <c r="B19" s="559" t="s">
        <v>1423</v>
      </c>
      <c r="C19" s="558"/>
      <c r="D19" s="558"/>
      <c r="E19" s="558"/>
      <c r="F19" s="561"/>
    </row>
    <row r="20" spans="1:6" ht="13.5" thickBot="1" x14ac:dyDescent="0.25">
      <c r="A20" s="556"/>
      <c r="B20" s="553"/>
      <c r="C20" s="558"/>
      <c r="D20" s="558"/>
      <c r="E20" s="558"/>
      <c r="F20" s="558"/>
    </row>
    <row r="21" spans="1:6" ht="32.25" thickBot="1" x14ac:dyDescent="0.25">
      <c r="A21" s="556"/>
      <c r="B21" s="562" t="s">
        <v>1424</v>
      </c>
      <c r="C21" s="558"/>
      <c r="D21" s="558"/>
      <c r="E21" s="558"/>
      <c r="F21" s="558"/>
    </row>
    <row r="22" spans="1:6" ht="13.5" thickBot="1" x14ac:dyDescent="0.25">
      <c r="A22" s="556"/>
      <c r="B22" s="553"/>
      <c r="C22" s="558"/>
      <c r="D22" s="558"/>
      <c r="E22" s="558"/>
      <c r="F22" s="558"/>
    </row>
    <row r="23" spans="1:6" ht="16.5" thickBot="1" x14ac:dyDescent="0.25">
      <c r="A23" s="556"/>
      <c r="B23" s="562" t="s">
        <v>1425</v>
      </c>
      <c r="C23" s="558"/>
      <c r="D23" s="558"/>
      <c r="E23" s="558"/>
      <c r="F23" s="561"/>
    </row>
    <row r="24" spans="1:6" ht="13.5" thickBot="1" x14ac:dyDescent="0.25">
      <c r="A24" s="556"/>
      <c r="B24" s="553"/>
      <c r="C24" s="558"/>
      <c r="D24" s="558"/>
      <c r="E24" s="558"/>
      <c r="F24" s="558"/>
    </row>
    <row r="25" spans="1:6" ht="16.5" thickBot="1" x14ac:dyDescent="0.25">
      <c r="A25" s="556"/>
      <c r="B25" s="559" t="s">
        <v>1426</v>
      </c>
      <c r="C25" s="558"/>
      <c r="D25" s="558"/>
      <c r="E25" s="558"/>
      <c r="F25" s="561"/>
    </row>
    <row r="26" spans="1:6" ht="13.5" thickBot="1" x14ac:dyDescent="0.25">
      <c r="A26" s="556"/>
      <c r="B26" s="563" t="s">
        <v>1427</v>
      </c>
      <c r="C26" s="558"/>
      <c r="D26" s="558"/>
      <c r="E26" s="558"/>
      <c r="F26" s="558"/>
    </row>
    <row r="27" spans="1:6" x14ac:dyDescent="0.2">
      <c r="A27" s="564"/>
    </row>
  </sheetData>
  <mergeCells count="2">
    <mergeCell ref="A2:F2"/>
    <mergeCell ref="A4:B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1"/>
  <sheetViews>
    <sheetView topLeftCell="A18" zoomScale="75" workbookViewId="0">
      <selection activeCell="A18" sqref="A18"/>
    </sheetView>
  </sheetViews>
  <sheetFormatPr defaultColWidth="7.42578125" defaultRowHeight="11.25" x14ac:dyDescent="0.2"/>
  <cols>
    <col min="1" max="1" width="3.5703125" style="2" customWidth="1"/>
    <col min="2" max="3" width="2.5703125" style="2" customWidth="1"/>
    <col min="4" max="4" width="11.140625" style="2" customWidth="1"/>
    <col min="5" max="5" width="11.5703125" style="2" customWidth="1"/>
    <col min="6" max="6" width="9.140625" style="2" customWidth="1"/>
    <col min="7" max="7" width="8.5703125" style="2" bestFit="1" customWidth="1"/>
    <col min="8" max="8" width="10.5703125" style="2" customWidth="1"/>
    <col min="9" max="9" width="14.5703125" style="3" customWidth="1"/>
    <col min="10" max="10" width="48.5703125" style="2" customWidth="1"/>
    <col min="11" max="12" width="5.5703125" style="3" customWidth="1"/>
    <col min="13" max="13" width="10.5703125" style="4" customWidth="1"/>
    <col min="14" max="14" width="2.5703125" style="63" customWidth="1"/>
    <col min="15" max="15" width="7.42578125" style="2" customWidth="1"/>
    <col min="16" max="16" width="11.5703125" style="2" customWidth="1"/>
    <col min="17" max="17" width="2.5703125" style="2" customWidth="1"/>
    <col min="18" max="18" width="7.42578125" style="2" hidden="1" customWidth="1"/>
    <col min="19" max="19" width="16.42578125" style="2" hidden="1" customWidth="1"/>
    <col min="20" max="20" width="15.5703125" style="2" customWidth="1"/>
    <col min="21" max="21" width="15.5703125" style="60" customWidth="1"/>
    <col min="22" max="22" width="15.5703125" style="2" customWidth="1"/>
    <col min="23" max="23" width="5.5703125" style="2" customWidth="1"/>
    <col min="24" max="24" width="20.5703125" style="2" customWidth="1"/>
    <col min="25" max="25" width="16.42578125" style="2" bestFit="1" customWidth="1"/>
    <col min="26" max="26" width="18.42578125" style="2" customWidth="1"/>
    <col min="27" max="27" width="7.42578125" style="2" customWidth="1"/>
    <col min="28" max="16384" width="7.42578125" style="2"/>
  </cols>
  <sheetData>
    <row r="1" spans="2:25" ht="18" customHeight="1" x14ac:dyDescent="0.2">
      <c r="B1" s="62"/>
    </row>
    <row r="2" spans="2:25" ht="18" customHeight="1" x14ac:dyDescent="0.2">
      <c r="B2" s="62"/>
    </row>
    <row r="3" spans="2:25" ht="18" customHeight="1" x14ac:dyDescent="0.3">
      <c r="B3" s="62"/>
      <c r="C3" s="595"/>
      <c r="D3" s="595"/>
      <c r="E3" s="595"/>
      <c r="F3" s="595"/>
      <c r="G3" s="595"/>
      <c r="H3" s="595"/>
      <c r="I3" s="595"/>
    </row>
    <row r="4" spans="2:25" ht="18" customHeight="1" x14ac:dyDescent="0.2">
      <c r="B4" s="62"/>
      <c r="I4" s="2"/>
    </row>
    <row r="5" spans="2:25" ht="18" customHeight="1" x14ac:dyDescent="0.2">
      <c r="B5" s="62"/>
      <c r="C5" s="596"/>
      <c r="D5" s="596"/>
      <c r="E5" s="596"/>
      <c r="F5" s="596"/>
      <c r="G5" s="596"/>
      <c r="H5" s="596"/>
      <c r="I5" s="596"/>
      <c r="N5" s="4"/>
    </row>
    <row r="6" spans="2:25" ht="18" customHeight="1" x14ac:dyDescent="0.25">
      <c r="B6" s="62"/>
      <c r="C6" s="597"/>
      <c r="D6" s="597"/>
      <c r="E6" s="597"/>
      <c r="F6" s="597"/>
      <c r="G6" s="597"/>
      <c r="H6" s="597"/>
      <c r="I6" s="597"/>
      <c r="J6" s="66"/>
      <c r="N6" s="4"/>
    </row>
    <row r="7" spans="2:25" ht="18.75" x14ac:dyDescent="0.3">
      <c r="B7" s="67"/>
      <c r="C7" s="597"/>
      <c r="D7" s="597"/>
      <c r="E7" s="597"/>
      <c r="F7" s="597"/>
      <c r="G7" s="597"/>
      <c r="H7" s="597"/>
      <c r="I7" s="597"/>
      <c r="J7" s="8"/>
      <c r="N7" s="4"/>
      <c r="V7" s="595"/>
      <c r="W7" s="595"/>
      <c r="X7" s="68"/>
    </row>
    <row r="8" spans="2:25" ht="15.75" x14ac:dyDescent="0.25">
      <c r="I8" s="69"/>
      <c r="J8" s="70"/>
      <c r="N8" s="587"/>
      <c r="O8" s="587"/>
      <c r="P8" s="587"/>
      <c r="X8" s="68"/>
    </row>
    <row r="9" spans="2:25" ht="15.75" customHeight="1" x14ac:dyDescent="0.2">
      <c r="C9" s="597"/>
      <c r="D9" s="597"/>
      <c r="E9" s="597"/>
      <c r="F9" s="597"/>
      <c r="G9" s="597"/>
      <c r="H9" s="597"/>
      <c r="I9" s="597"/>
      <c r="J9" s="597"/>
      <c r="K9" s="597"/>
      <c r="L9" s="597"/>
      <c r="N9" s="586"/>
      <c r="O9" s="586"/>
      <c r="P9" s="586"/>
      <c r="T9" s="568"/>
      <c r="U9" s="568"/>
      <c r="V9" s="568"/>
      <c r="X9" s="68"/>
    </row>
    <row r="10" spans="2:25" ht="15.75" customHeight="1" x14ac:dyDescent="0.2">
      <c r="C10" s="597"/>
      <c r="D10" s="597"/>
      <c r="E10" s="597"/>
      <c r="F10" s="597"/>
      <c r="G10" s="597"/>
      <c r="H10" s="597"/>
      <c r="I10" s="597"/>
      <c r="J10" s="597"/>
      <c r="K10" s="597"/>
      <c r="L10" s="597"/>
      <c r="N10" s="586"/>
      <c r="O10" s="586"/>
      <c r="P10" s="586"/>
      <c r="T10" s="568"/>
      <c r="U10" s="568"/>
      <c r="V10" s="568"/>
      <c r="X10" s="68"/>
    </row>
    <row r="11" spans="2:25" ht="15.75" customHeight="1" x14ac:dyDescent="0.2">
      <c r="C11" s="597"/>
      <c r="D11" s="597"/>
      <c r="E11" s="597"/>
      <c r="F11" s="597"/>
      <c r="G11" s="597"/>
      <c r="H11" s="597"/>
      <c r="I11" s="597"/>
      <c r="J11" s="597"/>
      <c r="K11" s="597"/>
      <c r="L11" s="597"/>
      <c r="N11" s="587"/>
      <c r="O11" s="587"/>
      <c r="P11" s="587"/>
      <c r="R11" s="68"/>
      <c r="T11" s="568"/>
      <c r="U11" s="568"/>
      <c r="V11" s="568"/>
      <c r="Y11" s="68"/>
    </row>
    <row r="12" spans="2:25" ht="15.75" customHeight="1" x14ac:dyDescent="0.25">
      <c r="C12" s="598"/>
      <c r="D12" s="597"/>
      <c r="E12" s="597"/>
      <c r="F12" s="597"/>
      <c r="G12" s="597"/>
      <c r="H12" s="597"/>
      <c r="I12" s="597"/>
      <c r="J12" s="597"/>
      <c r="K12" s="597"/>
      <c r="L12" s="597"/>
      <c r="M12" s="71"/>
      <c r="N12" s="71"/>
      <c r="R12" s="68"/>
      <c r="T12" s="568"/>
      <c r="U12" s="568"/>
      <c r="V12" s="568"/>
      <c r="Y12" s="68"/>
    </row>
    <row r="13" spans="2:25" ht="15.75" customHeight="1" x14ac:dyDescent="0.2">
      <c r="C13" s="597"/>
      <c r="D13" s="597"/>
      <c r="E13" s="597"/>
      <c r="F13" s="597"/>
      <c r="G13" s="597"/>
      <c r="H13" s="597"/>
      <c r="I13" s="597"/>
      <c r="J13" s="597"/>
      <c r="K13" s="597"/>
      <c r="L13" s="597"/>
      <c r="M13" s="71"/>
      <c r="N13" s="71"/>
      <c r="T13" s="568"/>
      <c r="U13" s="568"/>
      <c r="V13" s="568"/>
    </row>
    <row r="17" spans="2:26" s="7" customFormat="1" ht="15" customHeight="1" x14ac:dyDescent="0.2">
      <c r="I17" s="75"/>
      <c r="K17" s="76"/>
      <c r="L17" s="76"/>
      <c r="M17" s="73"/>
      <c r="N17" s="74"/>
      <c r="O17" s="2"/>
      <c r="P17" s="2"/>
      <c r="Q17" s="2"/>
      <c r="R17" s="2"/>
      <c r="S17" s="6"/>
      <c r="T17" s="2"/>
      <c r="U17" s="60"/>
      <c r="X17" s="2"/>
      <c r="Y17" s="2"/>
    </row>
    <row r="18" spans="2:26" ht="18" customHeight="1" thickBot="1" x14ac:dyDescent="0.25">
      <c r="B18" s="62"/>
      <c r="C18" s="64"/>
      <c r="D18" s="64"/>
      <c r="E18" s="64"/>
      <c r="F18" s="64"/>
      <c r="G18" s="64"/>
      <c r="H18" s="64"/>
      <c r="I18" s="65"/>
    </row>
    <row r="19" spans="2:26" ht="18" customHeight="1" thickTop="1" thickBot="1" x14ac:dyDescent="0.35">
      <c r="B19" s="62"/>
      <c r="C19" s="589" t="s">
        <v>449</v>
      </c>
      <c r="D19" s="590"/>
      <c r="E19" s="590"/>
      <c r="F19" s="590"/>
      <c r="G19" s="590"/>
      <c r="H19" s="590"/>
      <c r="I19" s="591"/>
    </row>
    <row r="20" spans="2:26" ht="18" customHeight="1" thickTop="1" x14ac:dyDescent="0.2">
      <c r="B20" s="62"/>
      <c r="I20" s="2"/>
    </row>
    <row r="21" spans="2:26" ht="18" customHeight="1" x14ac:dyDescent="0.25">
      <c r="C21" s="177"/>
      <c r="F21" s="81"/>
      <c r="G21" s="599"/>
      <c r="H21" s="599"/>
      <c r="I21" s="599"/>
      <c r="J21" s="599"/>
      <c r="K21" s="87"/>
      <c r="M21" s="77"/>
      <c r="N21" s="78"/>
      <c r="O21" s="79"/>
      <c r="P21" s="79"/>
      <c r="Q21" s="79"/>
      <c r="R21" s="79"/>
      <c r="S21" s="80"/>
      <c r="T21" s="79"/>
      <c r="U21" s="79"/>
      <c r="X21" s="79"/>
      <c r="Y21" s="79"/>
    </row>
    <row r="22" spans="2:26" ht="18" customHeight="1" x14ac:dyDescent="0.25">
      <c r="F22" s="81"/>
      <c r="G22" s="599"/>
      <c r="H22" s="599"/>
      <c r="I22" s="599"/>
      <c r="J22" s="599"/>
      <c r="K22" s="88"/>
      <c r="M22" s="77"/>
      <c r="N22" s="78"/>
      <c r="O22" s="79"/>
      <c r="P22" s="79"/>
      <c r="Q22" s="79"/>
      <c r="R22" s="79"/>
      <c r="S22" s="80"/>
      <c r="T22" s="581"/>
      <c r="U22" s="581"/>
      <c r="V22" s="581"/>
      <c r="X22" s="79"/>
      <c r="Y22" s="79"/>
    </row>
    <row r="23" spans="2:26" ht="18" customHeight="1" x14ac:dyDescent="0.35">
      <c r="C23" s="61"/>
      <c r="F23" s="585" t="s">
        <v>449</v>
      </c>
      <c r="G23" s="585"/>
      <c r="H23" s="585"/>
      <c r="I23" s="585"/>
      <c r="J23" s="585"/>
      <c r="K23" s="585"/>
      <c r="M23" s="77"/>
      <c r="N23" s="78"/>
      <c r="O23" s="79"/>
      <c r="P23" s="79"/>
      <c r="Q23" s="79"/>
      <c r="R23" s="79"/>
      <c r="S23" s="80"/>
      <c r="T23" s="179"/>
      <c r="U23" s="179"/>
      <c r="V23" s="179"/>
      <c r="X23" s="79"/>
      <c r="Y23" s="79"/>
    </row>
    <row r="24" spans="2:26" ht="12" customHeight="1" thickBot="1" x14ac:dyDescent="0.4">
      <c r="F24" s="582"/>
      <c r="G24" s="582"/>
      <c r="H24" s="582"/>
      <c r="I24" s="582"/>
      <c r="J24" s="582"/>
      <c r="K24" s="582"/>
      <c r="M24" s="77"/>
      <c r="N24" s="78"/>
      <c r="O24" s="79"/>
      <c r="Q24" s="79"/>
      <c r="R24" s="79"/>
      <c r="S24" s="80"/>
      <c r="T24" s="179"/>
      <c r="U24" s="179"/>
      <c r="V24" s="179"/>
      <c r="X24" s="79"/>
      <c r="Y24" s="79"/>
    </row>
    <row r="25" spans="2:26" ht="12" customHeight="1" x14ac:dyDescent="0.2">
      <c r="C25" s="103"/>
      <c r="D25" s="90" t="s">
        <v>203</v>
      </c>
      <c r="E25" s="91"/>
      <c r="F25" s="90"/>
      <c r="G25" s="90"/>
      <c r="H25" s="166"/>
      <c r="I25" s="92"/>
      <c r="J25" s="93"/>
      <c r="K25" s="90" t="s">
        <v>604</v>
      </c>
      <c r="L25" s="90"/>
      <c r="M25" s="94" t="s">
        <v>606</v>
      </c>
      <c r="N25" s="95"/>
      <c r="O25" s="194"/>
      <c r="P25" s="195"/>
      <c r="Q25" s="98"/>
      <c r="R25" s="98"/>
      <c r="T25" s="180"/>
      <c r="U25" s="181"/>
      <c r="V25" s="181"/>
      <c r="W25" s="103"/>
      <c r="X25" s="107"/>
      <c r="Y25" s="103"/>
      <c r="Z25" s="103"/>
    </row>
    <row r="26" spans="2:26" ht="12" customHeight="1" x14ac:dyDescent="0.2">
      <c r="C26" s="103"/>
      <c r="D26" s="100" t="s">
        <v>743</v>
      </c>
      <c r="E26" s="101"/>
      <c r="F26" s="100"/>
      <c r="G26" s="100"/>
      <c r="H26" s="167"/>
      <c r="I26" s="102" t="s">
        <v>803</v>
      </c>
      <c r="J26" s="103" t="s">
        <v>607</v>
      </c>
      <c r="K26" s="100" t="s">
        <v>608</v>
      </c>
      <c r="L26" s="100"/>
      <c r="M26" s="104" t="s">
        <v>775</v>
      </c>
      <c r="N26" s="95"/>
      <c r="O26" s="194"/>
      <c r="P26" s="195"/>
      <c r="Q26" s="98"/>
      <c r="R26" s="98"/>
      <c r="T26" s="181"/>
      <c r="U26" s="181"/>
      <c r="V26" s="181"/>
      <c r="W26" s="103"/>
      <c r="X26" s="103"/>
      <c r="Y26" s="103"/>
      <c r="Z26" s="103"/>
    </row>
    <row r="27" spans="2:26" ht="12" customHeight="1" thickBot="1" x14ac:dyDescent="0.25">
      <c r="C27" s="103"/>
      <c r="D27" s="109" t="s">
        <v>802</v>
      </c>
      <c r="E27" s="110"/>
      <c r="F27" s="109"/>
      <c r="G27" s="109"/>
      <c r="H27" s="168"/>
      <c r="I27" s="111" t="s">
        <v>804</v>
      </c>
      <c r="J27" s="112" t="s">
        <v>609</v>
      </c>
      <c r="K27" s="109" t="s">
        <v>610</v>
      </c>
      <c r="L27" s="109" t="s">
        <v>611</v>
      </c>
      <c r="M27" s="113" t="s">
        <v>800</v>
      </c>
      <c r="N27" s="95"/>
      <c r="O27" s="194"/>
      <c r="P27" s="195"/>
      <c r="Q27" s="98"/>
      <c r="R27" s="98"/>
      <c r="S27" s="9"/>
      <c r="T27" s="181"/>
      <c r="U27" s="181"/>
      <c r="V27" s="181"/>
      <c r="W27" s="103"/>
      <c r="X27" s="103"/>
      <c r="Y27" s="103"/>
      <c r="Z27" s="103"/>
    </row>
    <row r="28" spans="2:26" ht="15" customHeight="1" x14ac:dyDescent="0.2">
      <c r="D28" s="12"/>
      <c r="E28" s="133"/>
      <c r="F28" s="12"/>
      <c r="G28" s="12"/>
      <c r="H28" s="116"/>
      <c r="I28" s="26"/>
      <c r="J28" s="27"/>
      <c r="K28" s="28"/>
      <c r="L28" s="29"/>
      <c r="M28" s="30"/>
      <c r="O28" s="188"/>
      <c r="P28" s="196"/>
      <c r="Q28" s="98"/>
      <c r="R28" s="98"/>
      <c r="S28" s="3"/>
      <c r="T28" s="182"/>
      <c r="U28" s="182"/>
      <c r="V28" s="182"/>
      <c r="W28" s="174"/>
      <c r="X28" s="118"/>
      <c r="Y28" s="77"/>
      <c r="Z28" s="77"/>
    </row>
    <row r="29" spans="2:26" ht="15" customHeight="1" x14ac:dyDescent="0.2">
      <c r="C29" s="190"/>
      <c r="D29" s="14" t="e">
        <f>SUMIF(#REF!,J29,#REF!)+SUMIF(#REF!,J29,#REF!)+SUMIF(#REF!,J29,#REF!)+SUMIF(#REF!,J29,#REF!)+SUMIF(#REF!,J29,#REF!)+SUMIF(#REF!,J29,#REF!)+SUMIF(#REF!,J29,#REF!)+SUMIF(#REF!,J29,#REF!)</f>
        <v>#REF!</v>
      </c>
      <c r="E29" s="134"/>
      <c r="F29" s="22"/>
      <c r="G29" s="14"/>
      <c r="H29" s="140"/>
      <c r="I29" s="31" t="s">
        <v>618</v>
      </c>
      <c r="J29" s="32" t="s">
        <v>747</v>
      </c>
      <c r="K29" s="33">
        <v>3149</v>
      </c>
      <c r="L29" s="34" t="s">
        <v>501</v>
      </c>
      <c r="M29" s="22">
        <f>ROUND(P29*O29/100+P29,2)</f>
        <v>0</v>
      </c>
      <c r="O29" s="197"/>
      <c r="P29" s="198"/>
      <c r="Q29" s="98"/>
      <c r="R29" s="98"/>
      <c r="S29" s="98"/>
      <c r="T29" s="182"/>
      <c r="U29" s="182"/>
      <c r="V29" s="182"/>
      <c r="X29" s="118"/>
      <c r="Y29" s="77"/>
      <c r="Z29" s="98"/>
    </row>
    <row r="30" spans="2:26" ht="15" customHeight="1" x14ac:dyDescent="0.2">
      <c r="C30" s="190"/>
      <c r="D30" s="14" t="e">
        <f>SUMIF(#REF!,J30,#REF!)+SUMIF(#REF!,J30,#REF!)+SUMIF(#REF!,J30,#REF!)+SUMIF(#REF!,J30,#REF!)+SUMIF(#REF!,J30,#REF!)+SUMIF(#REF!,J30,#REF!)+SUMIF(#REF!,J30,#REF!)+SUMIF(#REF!,J30,#REF!)</f>
        <v>#REF!</v>
      </c>
      <c r="E30" s="134"/>
      <c r="F30" s="22"/>
      <c r="G30" s="14"/>
      <c r="H30" s="141"/>
      <c r="I30" s="35" t="s">
        <v>612</v>
      </c>
      <c r="J30" s="36" t="s">
        <v>499</v>
      </c>
      <c r="K30" s="37" t="s">
        <v>500</v>
      </c>
      <c r="L30" s="38" t="s">
        <v>501</v>
      </c>
      <c r="M30" s="22">
        <f>ROUND(P30*O30/100+P30,2)</f>
        <v>0</v>
      </c>
      <c r="O30" s="197"/>
      <c r="P30" s="198"/>
      <c r="Q30" s="98"/>
      <c r="R30" s="98"/>
      <c r="S30" s="98"/>
      <c r="T30" s="182"/>
      <c r="U30" s="182"/>
      <c r="V30" s="182"/>
      <c r="X30" s="118"/>
      <c r="Y30" s="77"/>
      <c r="Z30" s="98"/>
    </row>
    <row r="31" spans="2:26" ht="15" customHeight="1" x14ac:dyDescent="0.2">
      <c r="C31" s="190"/>
      <c r="D31" s="14" t="e">
        <f>SUMIF(#REF!,J31,#REF!)+SUMIF(#REF!,J31,#REF!)+SUMIF(#REF!,J31,#REF!)+SUMIF(#REF!,J31,#REF!)+SUMIF(#REF!,J31,#REF!)+SUMIF(#REF!,J31,#REF!)+SUMIF(#REF!,J31,#REF!)+SUMIF(#REF!,J31,#REF!)</f>
        <v>#REF!</v>
      </c>
      <c r="E31" s="134"/>
      <c r="F31" s="22"/>
      <c r="G31" s="14"/>
      <c r="H31" s="141"/>
      <c r="I31" s="35" t="s">
        <v>502</v>
      </c>
      <c r="J31" s="36" t="s">
        <v>824</v>
      </c>
      <c r="K31" s="37" t="s">
        <v>825</v>
      </c>
      <c r="L31" s="38" t="s">
        <v>501</v>
      </c>
      <c r="M31" s="22">
        <f t="shared" ref="M31:M98" si="0">ROUND(P31*O31/100+P31,2)</f>
        <v>0</v>
      </c>
      <c r="O31" s="197"/>
      <c r="P31" s="198"/>
      <c r="Q31" s="98"/>
      <c r="R31" s="98"/>
      <c r="S31" s="98"/>
      <c r="T31" s="182"/>
      <c r="U31" s="182"/>
      <c r="V31" s="182"/>
      <c r="X31" s="118"/>
      <c r="Y31" s="77"/>
      <c r="Z31" s="98"/>
    </row>
    <row r="32" spans="2:26" ht="15" customHeight="1" x14ac:dyDescent="0.2">
      <c r="C32" s="190"/>
      <c r="D32" s="14" t="e">
        <f>SUMIF(#REF!,J32,#REF!)+SUMIF(#REF!,J32,#REF!)+SUMIF(#REF!,J32,#REF!)+SUMIF(#REF!,J32,#REF!)+SUMIF(#REF!,J32,#REF!)+SUMIF(#REF!,J32,#REF!)+SUMIF(#REF!,J32,#REF!)+SUMIF(#REF!,J32,#REF!)</f>
        <v>#REF!</v>
      </c>
      <c r="E32" s="134"/>
      <c r="F32" s="22"/>
      <c r="G32" s="14"/>
      <c r="H32" s="141"/>
      <c r="I32" s="35" t="s">
        <v>827</v>
      </c>
      <c r="J32" s="36" t="s">
        <v>732</v>
      </c>
      <c r="K32" s="37">
        <v>3011</v>
      </c>
      <c r="L32" s="38" t="s">
        <v>501</v>
      </c>
      <c r="M32" s="22">
        <f t="shared" si="0"/>
        <v>0</v>
      </c>
      <c r="O32" s="197"/>
      <c r="P32" s="198"/>
      <c r="Q32" s="98"/>
      <c r="R32" s="98"/>
      <c r="S32" s="98"/>
      <c r="T32" s="182"/>
      <c r="U32" s="182"/>
      <c r="V32" s="182"/>
      <c r="X32" s="118"/>
      <c r="Y32" s="77"/>
      <c r="Z32" s="98"/>
    </row>
    <row r="33" spans="3:26" ht="15" customHeight="1" x14ac:dyDescent="0.2">
      <c r="C33" s="190"/>
      <c r="D33" s="14" t="e">
        <f>SUMIF(#REF!,J33,#REF!)+SUMIF(#REF!,J33,#REF!)+SUMIF(#REF!,J33,#REF!)+SUMIF(#REF!,J33,#REF!)+SUMIF(#REF!,J33,#REF!)+SUMIF(#REF!,J33,#REF!)+SUMIF(#REF!,J33,#REF!)+SUMIF(#REF!,J33,#REF!)</f>
        <v>#REF!</v>
      </c>
      <c r="E33" s="134"/>
      <c r="F33" s="22"/>
      <c r="G33" s="14"/>
      <c r="H33" s="141"/>
      <c r="I33" s="35" t="s">
        <v>826</v>
      </c>
      <c r="J33" s="36" t="s">
        <v>603</v>
      </c>
      <c r="K33" s="37">
        <v>3012</v>
      </c>
      <c r="L33" s="38" t="s">
        <v>501</v>
      </c>
      <c r="M33" s="22">
        <f t="shared" si="0"/>
        <v>0</v>
      </c>
      <c r="O33" s="197"/>
      <c r="P33" s="198"/>
      <c r="Q33" s="98"/>
      <c r="R33" s="98"/>
      <c r="S33" s="98"/>
      <c r="T33" s="182"/>
      <c r="U33" s="182"/>
      <c r="V33" s="182"/>
      <c r="X33" s="118"/>
      <c r="Y33" s="77"/>
      <c r="Z33" s="98"/>
    </row>
    <row r="34" spans="3:26" ht="15" customHeight="1" x14ac:dyDescent="0.2">
      <c r="C34" s="190"/>
      <c r="D34" s="14" t="e">
        <f>SUMIF(#REF!,J34,#REF!)+SUMIF(#REF!,J34,#REF!)+SUMIF(#REF!,J34,#REF!)+SUMIF(#REF!,J34,#REF!)+SUMIF(#REF!,J34,#REF!)+SUMIF(#REF!,J34,#REF!)+SUMIF(#REF!,J34,#REF!)+SUMIF(#REF!,J34,#REF!)</f>
        <v>#REF!</v>
      </c>
      <c r="E34" s="134"/>
      <c r="F34" s="22"/>
      <c r="G34" s="14"/>
      <c r="H34" s="141"/>
      <c r="I34" s="35" t="s">
        <v>740</v>
      </c>
      <c r="J34" s="36" t="s">
        <v>414</v>
      </c>
      <c r="K34" s="37">
        <v>3052</v>
      </c>
      <c r="L34" s="38" t="s">
        <v>828</v>
      </c>
      <c r="M34" s="22">
        <f t="shared" si="0"/>
        <v>0</v>
      </c>
      <c r="O34" s="197"/>
      <c r="P34" s="198"/>
      <c r="Q34" s="98"/>
      <c r="R34" s="98"/>
      <c r="S34" s="98"/>
      <c r="T34" s="182"/>
      <c r="U34" s="182"/>
      <c r="V34" s="182"/>
      <c r="X34" s="118"/>
      <c r="Y34" s="77"/>
      <c r="Z34" s="98"/>
    </row>
    <row r="35" spans="3:26" ht="15" customHeight="1" x14ac:dyDescent="0.2">
      <c r="C35" s="190"/>
      <c r="D35" s="14" t="e">
        <f>SUMIF(#REF!,J35,#REF!)+SUMIF(#REF!,J35,#REF!)+SUMIF(#REF!,J35,#REF!)+SUMIF(#REF!,J35,#REF!)+SUMIF(#REF!,J35,#REF!)+SUMIF(#REF!,J35,#REF!)+SUMIF(#REF!,J35,#REF!)+SUMIF(#REF!,J35,#REF!)</f>
        <v>#REF!</v>
      </c>
      <c r="E35" s="134"/>
      <c r="F35" s="22"/>
      <c r="G35" s="14"/>
      <c r="H35" s="141"/>
      <c r="I35" s="35" t="s">
        <v>415</v>
      </c>
      <c r="J35" s="36" t="s">
        <v>682</v>
      </c>
      <c r="K35" s="37">
        <v>3052</v>
      </c>
      <c r="L35" s="38" t="s">
        <v>828</v>
      </c>
      <c r="M35" s="22">
        <f t="shared" si="0"/>
        <v>0</v>
      </c>
      <c r="O35" s="197"/>
      <c r="P35" s="198"/>
      <c r="Q35" s="98"/>
      <c r="R35" s="98"/>
      <c r="S35" s="98"/>
      <c r="T35" s="182"/>
      <c r="U35" s="182"/>
      <c r="V35" s="182"/>
      <c r="X35" s="118"/>
      <c r="Y35" s="77"/>
      <c r="Z35" s="98"/>
    </row>
    <row r="36" spans="3:26" ht="15" customHeight="1" x14ac:dyDescent="0.2">
      <c r="C36" s="190"/>
      <c r="D36" s="14" t="e">
        <f>SUMIF(#REF!,J36,#REF!)+SUMIF(#REF!,J36,#REF!)+SUMIF(#REF!,J36,#REF!)+SUMIF(#REF!,J36,#REF!)+SUMIF(#REF!,J36,#REF!)+SUMIF(#REF!,J36,#REF!)+SUMIF(#REF!,J36,#REF!)+SUMIF(#REF!,J36,#REF!)</f>
        <v>#REF!</v>
      </c>
      <c r="E36" s="134"/>
      <c r="F36" s="22"/>
      <c r="G36" s="14"/>
      <c r="H36" s="141"/>
      <c r="I36" s="35" t="s">
        <v>616</v>
      </c>
      <c r="J36" s="36" t="s">
        <v>588</v>
      </c>
      <c r="K36" s="37">
        <v>3064</v>
      </c>
      <c r="L36" s="38" t="s">
        <v>828</v>
      </c>
      <c r="M36" s="22">
        <f t="shared" si="0"/>
        <v>0</v>
      </c>
      <c r="O36" s="197"/>
      <c r="P36" s="198"/>
      <c r="Q36" s="98"/>
      <c r="R36" s="98"/>
      <c r="S36" s="98"/>
      <c r="T36" s="182"/>
      <c r="U36" s="182"/>
      <c r="V36" s="182"/>
      <c r="X36" s="118"/>
      <c r="Y36" s="77"/>
      <c r="Z36" s="98"/>
    </row>
    <row r="37" spans="3:26" ht="15" customHeight="1" x14ac:dyDescent="0.2">
      <c r="C37" s="190"/>
      <c r="D37" s="14" t="e">
        <f>SUMIF(#REF!,J37,#REF!)+SUMIF(#REF!,J37,#REF!)+SUMIF(#REF!,J37,#REF!)+SUMIF(#REF!,J37,#REF!)+SUMIF(#REF!,J37,#REF!)+SUMIF(#REF!,J37,#REF!)+SUMIF(#REF!,J37,#REF!)+SUMIF(#REF!,J37,#REF!)</f>
        <v>#REF!</v>
      </c>
      <c r="E37" s="134"/>
      <c r="F37" s="22"/>
      <c r="G37" s="14"/>
      <c r="H37" s="141"/>
      <c r="I37" s="35" t="s">
        <v>683</v>
      </c>
      <c r="J37" s="36" t="s">
        <v>589</v>
      </c>
      <c r="K37" s="37">
        <v>3064</v>
      </c>
      <c r="L37" s="38" t="s">
        <v>828</v>
      </c>
      <c r="M37" s="22">
        <f t="shared" si="0"/>
        <v>0</v>
      </c>
      <c r="O37" s="197"/>
      <c r="P37" s="198"/>
      <c r="Q37" s="98"/>
      <c r="R37" s="98"/>
      <c r="S37" s="98"/>
      <c r="T37" s="182"/>
      <c r="U37" s="182"/>
      <c r="V37" s="182"/>
      <c r="X37" s="118"/>
      <c r="Y37" s="77"/>
      <c r="Z37" s="98"/>
    </row>
    <row r="38" spans="3:26" ht="15" customHeight="1" x14ac:dyDescent="0.2">
      <c r="C38" s="190"/>
      <c r="D38" s="14" t="e">
        <f>SUMIF(#REF!,J38,#REF!)+SUMIF(#REF!,J38,#REF!)+SUMIF(#REF!,J38,#REF!)+SUMIF(#REF!,J38,#REF!)+SUMIF(#REF!,J38,#REF!)+SUMIF(#REF!,J38,#REF!)+SUMIF(#REF!,J38,#REF!)+SUMIF(#REF!,J38,#REF!)</f>
        <v>#REF!</v>
      </c>
      <c r="E38" s="134"/>
      <c r="F38" s="22"/>
      <c r="G38" s="14"/>
      <c r="H38" s="141"/>
      <c r="I38" s="35" t="s">
        <v>684</v>
      </c>
      <c r="J38" s="36" t="s">
        <v>590</v>
      </c>
      <c r="K38" s="37">
        <v>3064</v>
      </c>
      <c r="L38" s="38" t="s">
        <v>828</v>
      </c>
      <c r="M38" s="22">
        <f t="shared" si="0"/>
        <v>0</v>
      </c>
      <c r="O38" s="197"/>
      <c r="P38" s="198"/>
      <c r="Q38" s="98"/>
      <c r="R38" s="98"/>
      <c r="S38" s="98"/>
      <c r="T38" s="182"/>
      <c r="U38" s="182"/>
      <c r="V38" s="182"/>
      <c r="X38" s="118"/>
      <c r="Y38" s="77"/>
      <c r="Z38" s="98"/>
    </row>
    <row r="39" spans="3:26" ht="15" customHeight="1" x14ac:dyDescent="0.2">
      <c r="C39" s="190"/>
      <c r="D39" s="14" t="e">
        <f>SUMIF(#REF!,J39,#REF!)+SUMIF(#REF!,J39,#REF!)+SUMIF(#REF!,J39,#REF!)+SUMIF(#REF!,J39,#REF!)+SUMIF(#REF!,J39,#REF!)+SUMIF(#REF!,J39,#REF!)+SUMIF(#REF!,J39,#REF!)+SUMIF(#REF!,J39,#REF!)</f>
        <v>#REF!</v>
      </c>
      <c r="E39" s="134"/>
      <c r="F39" s="22"/>
      <c r="G39" s="14"/>
      <c r="H39" s="141"/>
      <c r="I39" s="35" t="s">
        <v>685</v>
      </c>
      <c r="J39" s="36" t="s">
        <v>591</v>
      </c>
      <c r="K39" s="37">
        <v>3064</v>
      </c>
      <c r="L39" s="38" t="s">
        <v>828</v>
      </c>
      <c r="M39" s="22">
        <f t="shared" si="0"/>
        <v>0</v>
      </c>
      <c r="O39" s="197"/>
      <c r="P39" s="198"/>
      <c r="Q39" s="98"/>
      <c r="R39" s="98"/>
      <c r="S39" s="98"/>
      <c r="T39" s="182"/>
      <c r="U39" s="182"/>
      <c r="V39" s="182"/>
      <c r="X39" s="118"/>
      <c r="Y39" s="77"/>
      <c r="Z39" s="98"/>
    </row>
    <row r="40" spans="3:26" ht="9.75" customHeight="1" x14ac:dyDescent="0.2">
      <c r="C40" s="190"/>
      <c r="D40" s="14"/>
      <c r="E40" s="134"/>
      <c r="F40" s="22"/>
      <c r="G40" s="14"/>
      <c r="H40" s="141"/>
      <c r="I40" s="35"/>
      <c r="J40" s="36"/>
      <c r="K40" s="37"/>
      <c r="L40" s="38"/>
      <c r="M40" s="22"/>
      <c r="O40" s="197"/>
      <c r="P40" s="198"/>
      <c r="Q40" s="98"/>
      <c r="R40" s="98"/>
      <c r="S40" s="98"/>
      <c r="T40" s="182"/>
      <c r="U40" s="182"/>
      <c r="V40" s="182"/>
      <c r="X40" s="118"/>
      <c r="Y40" s="77"/>
      <c r="Z40" s="98"/>
    </row>
    <row r="41" spans="3:26" ht="15" customHeight="1" x14ac:dyDescent="0.2">
      <c r="C41" s="190"/>
      <c r="D41" s="14" t="e">
        <f>SUMIF(#REF!,J41,#REF!)+SUMIF(#REF!,J41,#REF!)+SUMIF(#REF!,J41,#REF!)+SUMIF(#REF!,J41,#REF!)+SUMIF(#REF!,J41,#REF!)+SUMIF(#REF!,J41,#REF!)+SUMIF(#REF!,J41,#REF!)+SUMIF(#REF!,J41,#REF!)</f>
        <v>#REF!</v>
      </c>
      <c r="E41" s="134"/>
      <c r="F41" s="22"/>
      <c r="G41" s="14"/>
      <c r="H41" s="141"/>
      <c r="I41" s="35" t="s">
        <v>299</v>
      </c>
      <c r="J41" s="36" t="s">
        <v>750</v>
      </c>
      <c r="K41" s="37">
        <v>3171</v>
      </c>
      <c r="L41" s="38" t="s">
        <v>501</v>
      </c>
      <c r="M41" s="22">
        <f t="shared" si="0"/>
        <v>0</v>
      </c>
      <c r="O41" s="197"/>
      <c r="P41" s="198"/>
      <c r="Q41" s="98"/>
      <c r="R41" s="98"/>
      <c r="S41" s="98"/>
      <c r="T41" s="182"/>
      <c r="U41" s="182"/>
      <c r="V41" s="182"/>
      <c r="X41" s="118"/>
      <c r="Y41" s="77"/>
      <c r="Z41" s="98"/>
    </row>
    <row r="42" spans="3:26" ht="15" customHeight="1" x14ac:dyDescent="0.2">
      <c r="C42" s="190"/>
      <c r="D42" s="14" t="e">
        <f>SUMIF(#REF!,J42,#REF!)+SUMIF(#REF!,J42,#REF!)+SUMIF(#REF!,J42,#REF!)+SUMIF(#REF!,J42,#REF!)+SUMIF(#REF!,J42,#REF!)+SUMIF(#REF!,J42,#REF!)+SUMIF(#REF!,J42,#REF!)+SUMIF(#REF!,J42,#REF!)</f>
        <v>#REF!</v>
      </c>
      <c r="E42" s="134"/>
      <c r="F42" s="22"/>
      <c r="G42" s="14"/>
      <c r="H42" s="141"/>
      <c r="I42" s="35" t="s">
        <v>617</v>
      </c>
      <c r="J42" s="36" t="s">
        <v>503</v>
      </c>
      <c r="K42" s="37">
        <v>3171</v>
      </c>
      <c r="L42" s="38" t="s">
        <v>501</v>
      </c>
      <c r="M42" s="22">
        <f t="shared" si="0"/>
        <v>0</v>
      </c>
      <c r="O42" s="197"/>
      <c r="P42" s="198"/>
      <c r="Q42" s="98"/>
      <c r="R42" s="98"/>
      <c r="S42" s="98"/>
      <c r="T42" s="182"/>
      <c r="U42" s="182"/>
      <c r="V42" s="182"/>
      <c r="X42" s="118"/>
      <c r="Y42" s="77"/>
      <c r="Z42" s="98"/>
    </row>
    <row r="43" spans="3:26" ht="15" customHeight="1" x14ac:dyDescent="0.2">
      <c r="C43" s="190"/>
      <c r="D43" s="14" t="e">
        <f>SUMIF(#REF!,J43,#REF!)+SUMIF(#REF!,J43,#REF!)+SUMIF(#REF!,J43,#REF!)+SUMIF(#REF!,J43,#REF!)+SUMIF(#REF!,J43,#REF!)+SUMIF(#REF!,J43,#REF!)+SUMIF(#REF!,J43,#REF!)+SUMIF(#REF!,J43,#REF!)</f>
        <v>#REF!</v>
      </c>
      <c r="E43" s="134"/>
      <c r="F43" s="22"/>
      <c r="G43" s="14"/>
      <c r="H43" s="141"/>
      <c r="I43" s="35" t="s">
        <v>686</v>
      </c>
      <c r="J43" s="36" t="s">
        <v>658</v>
      </c>
      <c r="K43" s="37"/>
      <c r="L43" s="38" t="s">
        <v>687</v>
      </c>
      <c r="M43" s="22">
        <f t="shared" si="0"/>
        <v>0</v>
      </c>
      <c r="O43" s="197"/>
      <c r="P43" s="198"/>
      <c r="Q43" s="98"/>
      <c r="R43" s="98"/>
      <c r="S43" s="98"/>
      <c r="T43" s="182"/>
      <c r="U43" s="182"/>
      <c r="V43" s="182"/>
      <c r="X43" s="118"/>
      <c r="Y43" s="77"/>
      <c r="Z43" s="98"/>
    </row>
    <row r="44" spans="3:26" ht="15" customHeight="1" x14ac:dyDescent="0.2">
      <c r="C44" s="190"/>
      <c r="D44" s="14" t="e">
        <f>SUMIF(#REF!,J44,#REF!)+SUMIF(#REF!,J44,#REF!)+SUMIF(#REF!,J44,#REF!)+SUMIF(#REF!,J44,#REF!)+SUMIF(#REF!,J44,#REF!)+SUMIF(#REF!,J44,#REF!)+SUMIF(#REF!,J44,#REF!)+SUMIF(#REF!,J44,#REF!)</f>
        <v>#REF!</v>
      </c>
      <c r="E44" s="134"/>
      <c r="F44" s="22"/>
      <c r="G44" s="14"/>
      <c r="H44" s="141"/>
      <c r="I44" s="35" t="s">
        <v>783</v>
      </c>
      <c r="J44" s="36" t="s">
        <v>422</v>
      </c>
      <c r="K44" s="37">
        <v>3082</v>
      </c>
      <c r="L44" s="38" t="s">
        <v>501</v>
      </c>
      <c r="M44" s="22">
        <f t="shared" si="0"/>
        <v>0</v>
      </c>
      <c r="O44" s="197"/>
      <c r="P44" s="198"/>
      <c r="Q44" s="98"/>
      <c r="R44" s="98"/>
      <c r="S44" s="98"/>
      <c r="T44" s="182"/>
      <c r="U44" s="182"/>
      <c r="V44" s="182"/>
      <c r="X44" s="118"/>
      <c r="Y44" s="77"/>
      <c r="Z44" s="98"/>
    </row>
    <row r="45" spans="3:26" ht="15" customHeight="1" x14ac:dyDescent="0.2">
      <c r="C45" s="190"/>
      <c r="D45" s="14" t="e">
        <f>SUMIF(#REF!,J45,#REF!)+SUMIF(#REF!,J45,#REF!)+SUMIF(#REF!,J45,#REF!)+SUMIF(#REF!,J45,#REF!)+SUMIF(#REF!,J45,#REF!)+SUMIF(#REF!,J45,#REF!)+SUMIF(#REF!,J45,#REF!)+SUMIF(#REF!,J45,#REF!)</f>
        <v>#REF!</v>
      </c>
      <c r="E45" s="134"/>
      <c r="F45" s="22"/>
      <c r="G45" s="14"/>
      <c r="H45" s="141"/>
      <c r="I45" s="35" t="s">
        <v>690</v>
      </c>
      <c r="J45" s="36" t="s">
        <v>424</v>
      </c>
      <c r="K45" s="37" t="s">
        <v>691</v>
      </c>
      <c r="L45" s="38" t="s">
        <v>501</v>
      </c>
      <c r="M45" s="22">
        <f t="shared" si="0"/>
        <v>0</v>
      </c>
      <c r="O45" s="197"/>
      <c r="P45" s="198"/>
      <c r="Q45" s="98"/>
      <c r="R45" s="98"/>
      <c r="S45" s="98"/>
      <c r="T45" s="182"/>
      <c r="U45" s="182"/>
      <c r="V45" s="182"/>
      <c r="X45" s="118"/>
      <c r="Y45" s="77"/>
      <c r="Z45" s="98"/>
    </row>
    <row r="46" spans="3:26" ht="15" customHeight="1" x14ac:dyDescent="0.2">
      <c r="C46" s="190"/>
      <c r="D46" s="14" t="e">
        <f>SUMIF(#REF!,J46,#REF!)+SUMIF(#REF!,J46,#REF!)+SUMIF(#REF!,J46,#REF!)+SUMIF(#REF!,J46,#REF!)+SUMIF(#REF!,J46,#REF!)+SUMIF(#REF!,J46,#REF!)+SUMIF(#REF!,J46,#REF!)+SUMIF(#REF!,J46,#REF!)</f>
        <v>#REF!</v>
      </c>
      <c r="E46" s="134"/>
      <c r="F46" s="22"/>
      <c r="G46" s="14"/>
      <c r="H46" s="141"/>
      <c r="I46" s="35" t="s">
        <v>688</v>
      </c>
      <c r="J46" s="36" t="s">
        <v>425</v>
      </c>
      <c r="K46" s="37" t="s">
        <v>689</v>
      </c>
      <c r="L46" s="38" t="s">
        <v>501</v>
      </c>
      <c r="M46" s="22">
        <f t="shared" si="0"/>
        <v>0</v>
      </c>
      <c r="O46" s="197"/>
      <c r="P46" s="198"/>
      <c r="Q46" s="98"/>
      <c r="R46" s="98"/>
      <c r="S46" s="98"/>
      <c r="T46" s="182"/>
      <c r="U46" s="182"/>
      <c r="V46" s="182"/>
      <c r="X46" s="118"/>
      <c r="Y46" s="77"/>
      <c r="Z46" s="98"/>
    </row>
    <row r="47" spans="3:26" ht="15" customHeight="1" x14ac:dyDescent="0.2">
      <c r="C47" s="190"/>
      <c r="D47" s="14" t="e">
        <f>SUMIF(#REF!,J47,#REF!)+SUMIF(#REF!,J47,#REF!)+SUMIF(#REF!,J47,#REF!)+SUMIF(#REF!,J47,#REF!)+SUMIF(#REF!,J47,#REF!)+SUMIF(#REF!,J47,#REF!)+SUMIF(#REF!,J47,#REF!)+SUMIF(#REF!,J47,#REF!)</f>
        <v>#REF!</v>
      </c>
      <c r="E47" s="134"/>
      <c r="F47" s="22"/>
      <c r="G47" s="14"/>
      <c r="H47" s="141"/>
      <c r="I47" s="35" t="s">
        <v>692</v>
      </c>
      <c r="J47" s="36" t="s">
        <v>647</v>
      </c>
      <c r="K47" s="37" t="s">
        <v>693</v>
      </c>
      <c r="L47" s="38" t="s">
        <v>501</v>
      </c>
      <c r="M47" s="22">
        <f t="shared" si="0"/>
        <v>0</v>
      </c>
      <c r="O47" s="197"/>
      <c r="P47" s="198"/>
      <c r="Q47" s="98"/>
      <c r="R47" s="98"/>
      <c r="S47" s="98"/>
      <c r="T47" s="182"/>
      <c r="U47" s="182"/>
      <c r="V47" s="182"/>
      <c r="X47" s="118"/>
      <c r="Y47" s="77"/>
      <c r="Z47" s="98"/>
    </row>
    <row r="48" spans="3:26" ht="15" customHeight="1" x14ac:dyDescent="0.2">
      <c r="C48" s="190"/>
      <c r="D48" s="14" t="e">
        <f>SUMIF(#REF!,J48,#REF!)+SUMIF(#REF!,J48,#REF!)+SUMIF(#REF!,J48,#REF!)+SUMIF(#REF!,J48,#REF!)+SUMIF(#REF!,J48,#REF!)+SUMIF(#REF!,J48,#REF!)+SUMIF(#REF!,J48,#REF!)+SUMIF(#REF!,J48,#REF!)</f>
        <v>#REF!</v>
      </c>
      <c r="E48" s="134"/>
      <c r="F48" s="22"/>
      <c r="G48" s="14"/>
      <c r="H48" s="141"/>
      <c r="I48" s="35" t="s">
        <v>725</v>
      </c>
      <c r="J48" s="36" t="s">
        <v>726</v>
      </c>
      <c r="K48" s="37">
        <v>3055</v>
      </c>
      <c r="L48" s="38" t="s">
        <v>501</v>
      </c>
      <c r="M48" s="22">
        <f t="shared" si="0"/>
        <v>0</v>
      </c>
      <c r="O48" s="197"/>
      <c r="P48" s="198"/>
      <c r="Q48" s="98"/>
      <c r="R48" s="98"/>
      <c r="S48" s="98"/>
      <c r="T48" s="182"/>
      <c r="U48" s="182"/>
      <c r="V48" s="182"/>
      <c r="X48" s="118"/>
      <c r="Y48" s="77"/>
      <c r="Z48" s="98"/>
    </row>
    <row r="49" spans="3:26" ht="15" customHeight="1" x14ac:dyDescent="0.2">
      <c r="C49" s="190"/>
      <c r="D49" s="14" t="e">
        <f>SUMIF(#REF!,J49,#REF!)+SUMIF(#REF!,J49,#REF!)+SUMIF(#REF!,J49,#REF!)+SUMIF(#REF!,J49,#REF!)+SUMIF(#REF!,J49,#REF!)+SUMIF(#REF!,J49,#REF!)+SUMIF(#REF!,J49,#REF!)+SUMIF(#REF!,J49,#REF!)</f>
        <v>#REF!</v>
      </c>
      <c r="E49" s="134"/>
      <c r="F49" s="22"/>
      <c r="G49" s="14"/>
      <c r="H49" s="141"/>
      <c r="I49" s="35" t="s">
        <v>650</v>
      </c>
      <c r="J49" s="36" t="s">
        <v>649</v>
      </c>
      <c r="K49" s="37">
        <v>3055</v>
      </c>
      <c r="L49" s="38" t="s">
        <v>501</v>
      </c>
      <c r="M49" s="22">
        <f t="shared" si="0"/>
        <v>0</v>
      </c>
      <c r="O49" s="197"/>
      <c r="P49" s="198"/>
      <c r="Q49" s="98"/>
      <c r="R49" s="98"/>
      <c r="S49" s="98"/>
      <c r="T49" s="182"/>
      <c r="U49" s="182"/>
      <c r="V49" s="182"/>
      <c r="X49" s="118"/>
      <c r="Y49" s="77"/>
      <c r="Z49" s="98"/>
    </row>
    <row r="50" spans="3:26" ht="15" customHeight="1" x14ac:dyDescent="0.2">
      <c r="C50" s="190"/>
      <c r="D50" s="14" t="e">
        <f>SUMIF(#REF!,J50,#REF!)+SUMIF(#REF!,J50,#REF!)+SUMIF(#REF!,J50,#REF!)+SUMIF(#REF!,J50,#REF!)+SUMIF(#REF!,J50,#REF!)+SUMIF(#REF!,J50,#REF!)+SUMIF(#REF!,J50,#REF!)+SUMIF(#REF!,J50,#REF!)</f>
        <v>#REF!</v>
      </c>
      <c r="E50" s="134"/>
      <c r="F50" s="22"/>
      <c r="G50" s="14"/>
      <c r="H50" s="141"/>
      <c r="I50" s="35" t="s">
        <v>870</v>
      </c>
      <c r="J50" s="36" t="s">
        <v>648</v>
      </c>
      <c r="K50" s="37" t="s">
        <v>693</v>
      </c>
      <c r="L50" s="38" t="s">
        <v>501</v>
      </c>
      <c r="M50" s="22">
        <f t="shared" si="0"/>
        <v>0</v>
      </c>
      <c r="O50" s="197"/>
      <c r="P50" s="198"/>
      <c r="Q50" s="98"/>
      <c r="R50" s="98"/>
      <c r="S50" s="98"/>
      <c r="T50" s="182"/>
      <c r="U50" s="182"/>
      <c r="V50" s="182"/>
      <c r="X50" s="118"/>
      <c r="Y50" s="77"/>
      <c r="Z50" s="98"/>
    </row>
    <row r="51" spans="3:26" ht="15" customHeight="1" x14ac:dyDescent="0.2">
      <c r="C51" s="190"/>
      <c r="D51" s="14" t="e">
        <f>SUMIF(#REF!,J51,#REF!)+SUMIF(#REF!,J51,#REF!)+SUMIF(#REF!,J51,#REF!)+SUMIF(#REF!,J51,#REF!)+SUMIF(#REF!,J51,#REF!)+SUMIF(#REF!,J51,#REF!)+SUMIF(#REF!,J51,#REF!)+SUMIF(#REF!,J51,#REF!)</f>
        <v>#REF!</v>
      </c>
      <c r="E51" s="134"/>
      <c r="F51" s="22"/>
      <c r="G51" s="14"/>
      <c r="H51" s="141"/>
      <c r="I51" s="35" t="s">
        <v>727</v>
      </c>
      <c r="J51" s="36" t="s">
        <v>520</v>
      </c>
      <c r="K51" s="37" t="s">
        <v>549</v>
      </c>
      <c r="L51" s="38" t="s">
        <v>501</v>
      </c>
      <c r="M51" s="22">
        <f t="shared" si="0"/>
        <v>0</v>
      </c>
      <c r="O51" s="197"/>
      <c r="P51" s="198"/>
      <c r="Q51" s="98"/>
      <c r="R51" s="98"/>
      <c r="S51" s="98"/>
      <c r="T51" s="182"/>
      <c r="U51" s="182"/>
      <c r="V51" s="182"/>
      <c r="X51" s="118"/>
      <c r="Y51" s="77"/>
      <c r="Z51" s="98"/>
    </row>
    <row r="52" spans="3:26" ht="15" customHeight="1" x14ac:dyDescent="0.2">
      <c r="C52" s="190"/>
      <c r="D52" s="14" t="e">
        <f>SUMIF(#REF!,J52,#REF!)+SUMIF(#REF!,J52,#REF!)+SUMIF(#REF!,J52,#REF!)+SUMIF(#REF!,J52,#REF!)+SUMIF(#REF!,J52,#REF!)+SUMIF(#REF!,J52,#REF!)+SUMIF(#REF!,J52,#REF!)+SUMIF(#REF!,J52,#REF!)</f>
        <v>#REF!</v>
      </c>
      <c r="E52" s="134"/>
      <c r="F52" s="22"/>
      <c r="G52" s="14"/>
      <c r="H52" s="141"/>
      <c r="I52" s="35" t="s">
        <v>550</v>
      </c>
      <c r="J52" s="36" t="s">
        <v>551</v>
      </c>
      <c r="K52" s="37" t="s">
        <v>549</v>
      </c>
      <c r="L52" s="38" t="s">
        <v>501</v>
      </c>
      <c r="M52" s="22">
        <f t="shared" si="0"/>
        <v>0</v>
      </c>
      <c r="O52" s="197"/>
      <c r="P52" s="198"/>
      <c r="Q52" s="98"/>
      <c r="R52" s="98"/>
      <c r="S52" s="98"/>
      <c r="T52" s="182"/>
      <c r="U52" s="182"/>
      <c r="V52" s="182"/>
      <c r="X52" s="118"/>
      <c r="Y52" s="77"/>
      <c r="Z52" s="98"/>
    </row>
    <row r="53" spans="3:26" ht="15" customHeight="1" x14ac:dyDescent="0.2">
      <c r="C53" s="190"/>
      <c r="D53" s="14" t="e">
        <f>SUMIF(#REF!,J53,#REF!)+SUMIF(#REF!,J53,#REF!)+SUMIF(#REF!,J53,#REF!)+SUMIF(#REF!,J53,#REF!)+SUMIF(#REF!,J53,#REF!)+SUMIF(#REF!,J53,#REF!)+SUMIF(#REF!,J53,#REF!)+SUMIF(#REF!,J53,#REF!)</f>
        <v>#REF!</v>
      </c>
      <c r="E53" s="134"/>
      <c r="F53" s="22"/>
      <c r="G53" s="14"/>
      <c r="H53" s="141"/>
      <c r="I53" s="35" t="s">
        <v>375</v>
      </c>
      <c r="J53" s="36" t="s">
        <v>423</v>
      </c>
      <c r="K53" s="37">
        <v>3182</v>
      </c>
      <c r="L53" s="38" t="s">
        <v>501</v>
      </c>
      <c r="M53" s="22">
        <f t="shared" si="0"/>
        <v>0</v>
      </c>
      <c r="O53" s="197"/>
      <c r="P53" s="198"/>
      <c r="Q53" s="98"/>
      <c r="R53" s="98"/>
      <c r="S53" s="98"/>
      <c r="T53" s="182"/>
      <c r="U53" s="182"/>
      <c r="V53" s="182"/>
      <c r="X53" s="118"/>
      <c r="Y53" s="77"/>
      <c r="Z53" s="98"/>
    </row>
    <row r="54" spans="3:26" ht="15" customHeight="1" x14ac:dyDescent="0.2">
      <c r="C54" s="190"/>
      <c r="D54" s="14" t="e">
        <f>SUMIF(#REF!,J54,#REF!)+SUMIF(#REF!,J54,#REF!)+SUMIF(#REF!,J54,#REF!)+SUMIF(#REF!,J54,#REF!)+SUMIF(#REF!,J54,#REF!)+SUMIF(#REF!,J54,#REF!)+SUMIF(#REF!,J54,#REF!)+SUMIF(#REF!,J54,#REF!)</f>
        <v>#REF!</v>
      </c>
      <c r="E54" s="134"/>
      <c r="F54" s="22"/>
      <c r="G54" s="14"/>
      <c r="H54" s="141"/>
      <c r="I54" s="35" t="s">
        <v>670</v>
      </c>
      <c r="J54" s="36" t="s">
        <v>640</v>
      </c>
      <c r="K54" s="37" t="s">
        <v>671</v>
      </c>
      <c r="L54" s="38" t="s">
        <v>501</v>
      </c>
      <c r="M54" s="22">
        <f t="shared" si="0"/>
        <v>0</v>
      </c>
      <c r="O54" s="197"/>
      <c r="P54" s="198"/>
      <c r="Q54" s="98"/>
      <c r="R54" s="98"/>
      <c r="S54" s="98"/>
      <c r="T54" s="182"/>
      <c r="U54" s="182"/>
      <c r="V54" s="182"/>
      <c r="X54" s="118"/>
      <c r="Y54" s="77"/>
      <c r="Z54" s="98"/>
    </row>
    <row r="55" spans="3:26" ht="15" customHeight="1" x14ac:dyDescent="0.2">
      <c r="C55" s="190"/>
      <c r="D55" s="14" t="e">
        <f>SUMIF(#REF!,J55,#REF!)+SUMIF(#REF!,J55,#REF!)+SUMIF(#REF!,J55,#REF!)+SUMIF(#REF!,J55,#REF!)+SUMIF(#REF!,J55,#REF!)+SUMIF(#REF!,J55,#REF!)+SUMIF(#REF!,J55,#REF!)+SUMIF(#REF!,J55,#REF!)</f>
        <v>#REF!</v>
      </c>
      <c r="E55" s="134"/>
      <c r="F55" s="22"/>
      <c r="G55" s="14"/>
      <c r="H55" s="141"/>
      <c r="I55" s="35" t="s">
        <v>872</v>
      </c>
      <c r="J55" s="36" t="s">
        <v>787</v>
      </c>
      <c r="K55" s="37" t="s">
        <v>788</v>
      </c>
      <c r="L55" s="38" t="s">
        <v>501</v>
      </c>
      <c r="M55" s="22">
        <f t="shared" si="0"/>
        <v>0</v>
      </c>
      <c r="O55" s="197"/>
      <c r="P55" s="198"/>
      <c r="Q55" s="98"/>
      <c r="R55" s="98"/>
      <c r="S55" s="98"/>
      <c r="T55" s="182"/>
      <c r="U55" s="182"/>
      <c r="V55" s="182"/>
      <c r="X55" s="118"/>
      <c r="Y55" s="77"/>
      <c r="Z55" s="98"/>
    </row>
    <row r="56" spans="3:26" ht="15" customHeight="1" x14ac:dyDescent="0.2">
      <c r="C56" s="190"/>
      <c r="D56" s="14" t="e">
        <f>SUMIF(#REF!,J56,#REF!)+SUMIF(#REF!,J56,#REF!)+SUMIF(#REF!,J56,#REF!)+SUMIF(#REF!,J56,#REF!)+SUMIF(#REF!,J56,#REF!)+SUMIF(#REF!,J56,#REF!)+SUMIF(#REF!,J56,#REF!)+SUMIF(#REF!,J56,#REF!)</f>
        <v>#REF!</v>
      </c>
      <c r="E56" s="134"/>
      <c r="F56" s="22"/>
      <c r="G56" s="14"/>
      <c r="H56" s="141"/>
      <c r="I56" s="35" t="s">
        <v>476</v>
      </c>
      <c r="J56" s="36" t="s">
        <v>475</v>
      </c>
      <c r="K56" s="37" t="s">
        <v>496</v>
      </c>
      <c r="L56" s="38" t="s">
        <v>828</v>
      </c>
      <c r="M56" s="22">
        <f t="shared" si="0"/>
        <v>0</v>
      </c>
      <c r="O56" s="197"/>
      <c r="P56" s="198"/>
      <c r="Q56" s="98"/>
      <c r="R56" s="98"/>
      <c r="S56" s="98"/>
      <c r="T56" s="182"/>
      <c r="U56" s="182"/>
      <c r="V56" s="182"/>
      <c r="X56" s="118"/>
      <c r="Y56" s="77"/>
      <c r="Z56" s="98"/>
    </row>
    <row r="57" spans="3:26" ht="15" customHeight="1" x14ac:dyDescent="0.2">
      <c r="C57" s="190"/>
      <c r="D57" s="14" t="e">
        <f>SUMIF(#REF!,J57,#REF!)+SUMIF(#REF!,J57,#REF!)+SUMIF(#REF!,J57,#REF!)+SUMIF(#REF!,J57,#REF!)+SUMIF(#REF!,J57,#REF!)+SUMIF(#REF!,J57,#REF!)+SUMIF(#REF!,J57,#REF!)+SUMIF(#REF!,J57,#REF!)</f>
        <v>#REF!</v>
      </c>
      <c r="E57" s="134"/>
      <c r="F57" s="22"/>
      <c r="G57" s="14"/>
      <c r="H57" s="141"/>
      <c r="I57" s="35" t="s">
        <v>789</v>
      </c>
      <c r="J57" s="36" t="s">
        <v>668</v>
      </c>
      <c r="K57" s="37" t="s">
        <v>669</v>
      </c>
      <c r="L57" s="38" t="s">
        <v>501</v>
      </c>
      <c r="M57" s="22">
        <f t="shared" si="0"/>
        <v>0</v>
      </c>
      <c r="O57" s="197"/>
      <c r="P57" s="198"/>
      <c r="Q57" s="98"/>
      <c r="R57" s="98"/>
      <c r="S57" s="98"/>
      <c r="T57" s="182"/>
      <c r="U57" s="182"/>
      <c r="V57" s="182"/>
      <c r="X57" s="118"/>
      <c r="Y57" s="77"/>
      <c r="Z57" s="98"/>
    </row>
    <row r="58" spans="3:26" ht="15" customHeight="1" x14ac:dyDescent="0.2">
      <c r="C58" s="190"/>
      <c r="D58" s="14" t="e">
        <f>SUMIF(#REF!,J58,#REF!)+SUMIF(#REF!,J58,#REF!)+SUMIF(#REF!,J58,#REF!)+SUMIF(#REF!,J58,#REF!)+SUMIF(#REF!,J58,#REF!)+SUMIF(#REF!,J58,#REF!)+SUMIF(#REF!,J58,#REF!)+SUMIF(#REF!,J58,#REF!)</f>
        <v>#REF!</v>
      </c>
      <c r="E58" s="134"/>
      <c r="F58" s="22"/>
      <c r="G58" s="14"/>
      <c r="H58" s="141"/>
      <c r="I58" s="35" t="s">
        <v>552</v>
      </c>
      <c r="J58" s="36" t="s">
        <v>695</v>
      </c>
      <c r="K58" s="37" t="s">
        <v>553</v>
      </c>
      <c r="L58" s="38" t="s">
        <v>554</v>
      </c>
      <c r="M58" s="22">
        <f t="shared" si="0"/>
        <v>0</v>
      </c>
      <c r="O58" s="197"/>
      <c r="P58" s="198"/>
      <c r="Q58" s="98"/>
      <c r="R58" s="98"/>
      <c r="S58" s="98"/>
      <c r="T58" s="182"/>
      <c r="U58" s="182"/>
      <c r="V58" s="182"/>
      <c r="X58" s="118"/>
      <c r="Y58" s="77"/>
      <c r="Z58" s="98"/>
    </row>
    <row r="59" spans="3:26" ht="9.75" customHeight="1" thickBot="1" x14ac:dyDescent="0.25">
      <c r="C59" s="190"/>
      <c r="D59" s="152"/>
      <c r="E59" s="153"/>
      <c r="F59" s="154"/>
      <c r="G59" s="152"/>
      <c r="H59" s="155"/>
      <c r="I59" s="156"/>
      <c r="J59" s="157"/>
      <c r="K59" s="158"/>
      <c r="L59" s="159"/>
      <c r="M59" s="154"/>
      <c r="O59" s="197"/>
      <c r="P59" s="198"/>
      <c r="Q59" s="98"/>
      <c r="R59" s="98"/>
      <c r="S59" s="98"/>
      <c r="T59" s="182"/>
      <c r="U59" s="182"/>
      <c r="V59" s="182"/>
      <c r="X59" s="118"/>
      <c r="Y59" s="77"/>
      <c r="Z59" s="98"/>
    </row>
    <row r="60" spans="3:26" ht="12" customHeight="1" x14ac:dyDescent="0.2">
      <c r="C60" s="103"/>
      <c r="D60" s="90" t="s">
        <v>203</v>
      </c>
      <c r="E60" s="91"/>
      <c r="F60" s="90"/>
      <c r="G60" s="90"/>
      <c r="H60" s="143"/>
      <c r="I60" s="92"/>
      <c r="J60" s="93"/>
      <c r="K60" s="90" t="s">
        <v>604</v>
      </c>
      <c r="L60" s="89"/>
      <c r="M60" s="94" t="s">
        <v>606</v>
      </c>
      <c r="N60" s="95"/>
      <c r="O60" s="194"/>
      <c r="P60" s="195"/>
      <c r="Q60" s="98"/>
      <c r="R60" s="98"/>
      <c r="S60" s="98"/>
      <c r="T60" s="103"/>
      <c r="U60" s="103"/>
      <c r="V60" s="103"/>
      <c r="W60" s="103"/>
      <c r="X60" s="118"/>
      <c r="Y60" s="103"/>
      <c r="Z60" s="103"/>
    </row>
    <row r="61" spans="3:26" ht="12" customHeight="1" x14ac:dyDescent="0.2">
      <c r="C61" s="103"/>
      <c r="D61" s="100" t="s">
        <v>743</v>
      </c>
      <c r="E61" s="101"/>
      <c r="F61" s="100"/>
      <c r="G61" s="100"/>
      <c r="H61" s="144"/>
      <c r="I61" s="102" t="s">
        <v>803</v>
      </c>
      <c r="J61" s="103" t="s">
        <v>607</v>
      </c>
      <c r="K61" s="100" t="s">
        <v>608</v>
      </c>
      <c r="L61" s="99"/>
      <c r="M61" s="104" t="s">
        <v>775</v>
      </c>
      <c r="N61" s="95"/>
      <c r="O61" s="194"/>
      <c r="P61" s="195"/>
      <c r="Q61" s="98"/>
      <c r="R61" s="98"/>
      <c r="S61" s="98"/>
      <c r="T61" s="103"/>
      <c r="U61" s="103"/>
      <c r="V61" s="103"/>
      <c r="W61" s="103"/>
      <c r="X61" s="118"/>
      <c r="Y61" s="103"/>
      <c r="Z61" s="103"/>
    </row>
    <row r="62" spans="3:26" ht="12" customHeight="1" thickBot="1" x14ac:dyDescent="0.25">
      <c r="C62" s="103"/>
      <c r="D62" s="109" t="s">
        <v>802</v>
      </c>
      <c r="E62" s="110"/>
      <c r="F62" s="109"/>
      <c r="G62" s="109"/>
      <c r="H62" s="145"/>
      <c r="I62" s="111" t="s">
        <v>804</v>
      </c>
      <c r="J62" s="112" t="s">
        <v>609</v>
      </c>
      <c r="K62" s="109" t="s">
        <v>610</v>
      </c>
      <c r="L62" s="108" t="s">
        <v>611</v>
      </c>
      <c r="M62" s="113" t="s">
        <v>800</v>
      </c>
      <c r="N62" s="95"/>
      <c r="O62" s="194"/>
      <c r="P62" s="195"/>
      <c r="Q62" s="98"/>
      <c r="R62" s="98"/>
      <c r="S62" s="98"/>
      <c r="T62" s="103"/>
      <c r="U62" s="103"/>
      <c r="V62" s="103"/>
      <c r="W62" s="103"/>
      <c r="X62" s="118"/>
      <c r="Y62" s="103"/>
      <c r="Z62" s="103"/>
    </row>
    <row r="63" spans="3:26" ht="15" customHeight="1" x14ac:dyDescent="0.2">
      <c r="C63" s="190"/>
      <c r="D63" s="14" t="e">
        <f>SUMIF(#REF!,J63,#REF!)+SUMIF(#REF!,J63,#REF!)+SUMIF(#REF!,J63,#REF!)+SUMIF(#REF!,J63,#REF!)+SUMIF(#REF!,J63,#REF!)+SUMIF(#REF!,J63,#REF!)+SUMIF(#REF!,J63,#REF!)+SUMIF(#REF!,J63,#REF!)</f>
        <v>#REF!</v>
      </c>
      <c r="E63" s="134"/>
      <c r="F63" s="22"/>
      <c r="G63" s="14"/>
      <c r="H63" s="141"/>
      <c r="I63" s="35" t="s">
        <v>438</v>
      </c>
      <c r="J63" s="36" t="s">
        <v>696</v>
      </c>
      <c r="K63" s="37" t="s">
        <v>439</v>
      </c>
      <c r="L63" s="38" t="s">
        <v>501</v>
      </c>
      <c r="M63" s="22">
        <f t="shared" si="0"/>
        <v>0</v>
      </c>
      <c r="O63" s="197"/>
      <c r="P63" s="198"/>
      <c r="Q63" s="98"/>
      <c r="R63" s="98"/>
      <c r="S63" s="98"/>
      <c r="T63" s="182"/>
      <c r="U63" s="182"/>
      <c r="V63" s="182"/>
      <c r="X63" s="118"/>
      <c r="Y63" s="77"/>
      <c r="Z63" s="98"/>
    </row>
    <row r="64" spans="3:26" ht="15" customHeight="1" x14ac:dyDescent="0.2">
      <c r="C64" s="190"/>
      <c r="D64" s="14" t="e">
        <f>SUMIF(#REF!,J64,#REF!)+SUMIF(#REF!,J64,#REF!)+SUMIF(#REF!,J64,#REF!)+SUMIF(#REF!,J64,#REF!)+SUMIF(#REF!,J64,#REF!)+SUMIF(#REF!,J64,#REF!)+SUMIF(#REF!,J64,#REF!)+SUMIF(#REF!,J64,#REF!)</f>
        <v>#REF!</v>
      </c>
      <c r="E64" s="134"/>
      <c r="F64" s="22"/>
      <c r="G64" s="14"/>
      <c r="H64" s="141"/>
      <c r="I64" s="35"/>
      <c r="J64" s="36" t="s">
        <v>437</v>
      </c>
      <c r="K64" s="37"/>
      <c r="L64" s="38" t="s">
        <v>436</v>
      </c>
      <c r="M64" s="22">
        <f t="shared" si="0"/>
        <v>0</v>
      </c>
      <c r="O64" s="197"/>
      <c r="P64" s="198"/>
      <c r="Q64" s="98"/>
      <c r="R64" s="98"/>
      <c r="S64" s="98"/>
      <c r="T64" s="182"/>
      <c r="U64" s="182"/>
      <c r="V64" s="182"/>
      <c r="X64" s="118"/>
      <c r="Y64" s="77"/>
      <c r="Z64" s="98"/>
    </row>
    <row r="65" spans="3:26" ht="15" customHeight="1" x14ac:dyDescent="0.2">
      <c r="C65" s="190"/>
      <c r="D65" s="14" t="e">
        <f>SUMIF(#REF!,J65,#REF!)+SUMIF(#REF!,J65,#REF!)+SUMIF(#REF!,J65,#REF!)+SUMIF(#REF!,J65,#REF!)+SUMIF(#REF!,J65,#REF!)+SUMIF(#REF!,J65,#REF!)+SUMIF(#REF!,J65,#REF!)+SUMIF(#REF!,J65,#REF!)</f>
        <v>#REF!</v>
      </c>
      <c r="E65" s="134"/>
      <c r="F65" s="22"/>
      <c r="G65" s="14"/>
      <c r="H65" s="141"/>
      <c r="I65" s="35" t="s">
        <v>793</v>
      </c>
      <c r="J65" s="36" t="s">
        <v>319</v>
      </c>
      <c r="K65" s="37">
        <v>3140</v>
      </c>
      <c r="L65" s="38" t="s">
        <v>436</v>
      </c>
      <c r="M65" s="22">
        <f t="shared" si="0"/>
        <v>0</v>
      </c>
      <c r="O65" s="197"/>
      <c r="P65" s="198"/>
      <c r="Q65" s="98"/>
      <c r="R65" s="98"/>
      <c r="S65" s="98"/>
      <c r="T65" s="182"/>
      <c r="U65" s="182"/>
      <c r="V65" s="182"/>
      <c r="X65" s="118"/>
      <c r="Y65" s="77"/>
      <c r="Z65" s="98"/>
    </row>
    <row r="66" spans="3:26" ht="15" customHeight="1" x14ac:dyDescent="0.2">
      <c r="C66" s="190"/>
      <c r="D66" s="14" t="e">
        <f>SUMIF(#REF!,J66,#REF!)+SUMIF(#REF!,J66,#REF!)+SUMIF(#REF!,J66,#REF!)+SUMIF(#REF!,J66,#REF!)+SUMIF(#REF!,J66,#REF!)+SUMIF(#REF!,J66,#REF!)+SUMIF(#REF!,J66,#REF!)+SUMIF(#REF!,J66,#REF!)</f>
        <v>#REF!</v>
      </c>
      <c r="E66" s="134"/>
      <c r="F66" s="22"/>
      <c r="G66" s="14"/>
      <c r="H66" s="141"/>
      <c r="I66" s="35" t="s">
        <v>672</v>
      </c>
      <c r="J66" s="36" t="s">
        <v>234</v>
      </c>
      <c r="K66" s="37">
        <v>3140</v>
      </c>
      <c r="L66" s="38" t="s">
        <v>436</v>
      </c>
      <c r="M66" s="22">
        <f t="shared" si="0"/>
        <v>0</v>
      </c>
      <c r="O66" s="197"/>
      <c r="P66" s="198"/>
      <c r="Q66" s="98"/>
      <c r="R66" s="98"/>
      <c r="S66" s="98"/>
      <c r="T66" s="182"/>
      <c r="U66" s="182"/>
      <c r="V66" s="182"/>
      <c r="X66" s="118"/>
      <c r="Y66" s="77"/>
      <c r="Z66" s="98"/>
    </row>
    <row r="67" spans="3:26" ht="15" customHeight="1" x14ac:dyDescent="0.2">
      <c r="C67" s="190"/>
      <c r="D67" s="14" t="e">
        <f>SUMIF(#REF!,J67,#REF!)+SUMIF(#REF!,J67,#REF!)+SUMIF(#REF!,J67,#REF!)+SUMIF(#REF!,J67,#REF!)+SUMIF(#REF!,J67,#REF!)+SUMIF(#REF!,J67,#REF!)+SUMIF(#REF!,J67,#REF!)+SUMIF(#REF!,J67,#REF!)</f>
        <v>#REF!</v>
      </c>
      <c r="E67" s="134"/>
      <c r="F67" s="22"/>
      <c r="G67" s="14"/>
      <c r="H67" s="141"/>
      <c r="I67" s="35" t="s">
        <v>673</v>
      </c>
      <c r="J67" s="36" t="s">
        <v>233</v>
      </c>
      <c r="K67" s="37">
        <v>3140</v>
      </c>
      <c r="L67" s="38" t="s">
        <v>436</v>
      </c>
      <c r="M67" s="22">
        <f t="shared" si="0"/>
        <v>0</v>
      </c>
      <c r="O67" s="197"/>
      <c r="P67" s="198"/>
      <c r="Q67" s="98"/>
      <c r="R67" s="98"/>
      <c r="S67" s="98"/>
      <c r="T67" s="182"/>
      <c r="U67" s="182"/>
      <c r="V67" s="182"/>
      <c r="X67" s="118"/>
      <c r="Y67" s="77"/>
      <c r="Z67" s="98"/>
    </row>
    <row r="68" spans="3:26" ht="15" customHeight="1" x14ac:dyDescent="0.2">
      <c r="C68" s="190"/>
      <c r="D68" s="14" t="e">
        <f>SUMIF(#REF!,J68,#REF!)+SUMIF(#REF!,J68,#REF!)+SUMIF(#REF!,J68,#REF!)+SUMIF(#REF!,J68,#REF!)+SUMIF(#REF!,J68,#REF!)+SUMIF(#REF!,J68,#REF!)+SUMIF(#REF!,J68,#REF!)+SUMIF(#REF!,J68,#REF!)</f>
        <v>#REF!</v>
      </c>
      <c r="E68" s="134"/>
      <c r="F68" s="22"/>
      <c r="G68" s="14"/>
      <c r="H68" s="141"/>
      <c r="I68" s="35" t="s">
        <v>473</v>
      </c>
      <c r="J68" s="36" t="s">
        <v>587</v>
      </c>
      <c r="K68" s="37" t="s">
        <v>495</v>
      </c>
      <c r="L68" s="38" t="s">
        <v>501</v>
      </c>
      <c r="M68" s="22">
        <f t="shared" si="0"/>
        <v>0</v>
      </c>
      <c r="O68" s="197"/>
      <c r="P68" s="198"/>
      <c r="Q68" s="98"/>
      <c r="R68" s="98"/>
      <c r="S68" s="98"/>
      <c r="T68" s="182"/>
      <c r="U68" s="182"/>
      <c r="V68" s="182"/>
      <c r="X68" s="118"/>
      <c r="Y68" s="77"/>
      <c r="Z68" s="98"/>
    </row>
    <row r="69" spans="3:26" ht="15" customHeight="1" x14ac:dyDescent="0.2">
      <c r="C69" s="190"/>
      <c r="D69" s="14" t="e">
        <f>SUMIF(#REF!,J69,#REF!)+SUMIF(#REF!,J69,#REF!)+SUMIF(#REF!,J69,#REF!)+SUMIF(#REF!,J69,#REF!)+SUMIF(#REF!,J69,#REF!)+SUMIF(#REF!,J69,#REF!)+SUMIF(#REF!,J69,#REF!)+SUMIF(#REF!,J69,#REF!)</f>
        <v>#REF!</v>
      </c>
      <c r="E69" s="134"/>
      <c r="F69" s="22"/>
      <c r="G69" s="14"/>
      <c r="H69" s="141"/>
      <c r="I69" s="35" t="s">
        <v>623</v>
      </c>
      <c r="J69" s="36" t="s">
        <v>508</v>
      </c>
      <c r="K69" s="37" t="s">
        <v>276</v>
      </c>
      <c r="L69" s="38" t="s">
        <v>501</v>
      </c>
      <c r="M69" s="22">
        <f t="shared" si="0"/>
        <v>0</v>
      </c>
      <c r="O69" s="197"/>
      <c r="P69" s="198"/>
      <c r="Q69" s="98"/>
      <c r="R69" s="98"/>
      <c r="S69" s="98"/>
      <c r="T69" s="182"/>
      <c r="U69" s="182"/>
      <c r="V69" s="182"/>
      <c r="X69" s="118"/>
      <c r="Y69" s="77"/>
      <c r="Z69" s="98"/>
    </row>
    <row r="70" spans="3:26" ht="15" customHeight="1" x14ac:dyDescent="0.2">
      <c r="C70" s="190"/>
      <c r="D70" s="14" t="e">
        <f>SUMIF(#REF!,J70,#REF!)+SUMIF(#REF!,J70,#REF!)+SUMIF(#REF!,J70,#REF!)+SUMIF(#REF!,J70,#REF!)+SUMIF(#REF!,J70,#REF!)+SUMIF(#REF!,J70,#REF!)+SUMIF(#REF!,J70,#REF!)+SUMIF(#REF!,J70,#REF!)</f>
        <v>#REF!</v>
      </c>
      <c r="E70" s="134"/>
      <c r="F70" s="22"/>
      <c r="G70" s="14"/>
      <c r="H70" s="141"/>
      <c r="I70" s="35" t="s">
        <v>382</v>
      </c>
      <c r="J70" s="36" t="s">
        <v>300</v>
      </c>
      <c r="K70" s="37">
        <v>3067</v>
      </c>
      <c r="L70" s="38" t="s">
        <v>501</v>
      </c>
      <c r="M70" s="22">
        <f t="shared" si="0"/>
        <v>0</v>
      </c>
      <c r="O70" s="197"/>
      <c r="P70" s="198"/>
      <c r="Q70" s="98"/>
      <c r="R70" s="98"/>
      <c r="S70" s="98"/>
      <c r="T70" s="182"/>
      <c r="U70" s="182"/>
      <c r="V70" s="182"/>
      <c r="X70" s="118"/>
      <c r="Y70" s="77"/>
      <c r="Z70" s="98"/>
    </row>
    <row r="71" spans="3:26" ht="15" customHeight="1" x14ac:dyDescent="0.2">
      <c r="C71" s="190"/>
      <c r="D71" s="14" t="e">
        <f>SUMIF(#REF!,J71,#REF!)+SUMIF(#REF!,J71,#REF!)+SUMIF(#REF!,J71,#REF!)+SUMIF(#REF!,J71,#REF!)+SUMIF(#REF!,J71,#REF!)+SUMIF(#REF!,J71,#REF!)+SUMIF(#REF!,J71,#REF!)+SUMIF(#REF!,J71,#REF!)</f>
        <v>#REF!</v>
      </c>
      <c r="E71" s="134"/>
      <c r="F71" s="22"/>
      <c r="G71" s="14"/>
      <c r="H71" s="141"/>
      <c r="I71" s="35"/>
      <c r="J71" s="36" t="s">
        <v>564</v>
      </c>
      <c r="K71" s="37"/>
      <c r="L71" s="38" t="s">
        <v>501</v>
      </c>
      <c r="M71" s="22">
        <f t="shared" si="0"/>
        <v>0</v>
      </c>
      <c r="O71" s="197"/>
      <c r="P71" s="198"/>
      <c r="Q71" s="98"/>
      <c r="R71" s="98"/>
      <c r="S71" s="98"/>
      <c r="T71" s="182"/>
      <c r="U71" s="182"/>
      <c r="V71" s="182"/>
      <c r="X71" s="118"/>
      <c r="Y71" s="77"/>
      <c r="Z71" s="98"/>
    </row>
    <row r="72" spans="3:26" ht="15" customHeight="1" x14ac:dyDescent="0.2">
      <c r="C72" s="190"/>
      <c r="D72" s="14" t="e">
        <f>SUMIF(#REF!,J72,#REF!)+SUMIF(#REF!,J72,#REF!)+SUMIF(#REF!,J72,#REF!)+SUMIF(#REF!,J72,#REF!)+SUMIF(#REF!,J72,#REF!)+SUMIF(#REF!,J72,#REF!)+SUMIF(#REF!,J72,#REF!)+SUMIF(#REF!,J72,#REF!)</f>
        <v>#REF!</v>
      </c>
      <c r="E72" s="134"/>
      <c r="F72" s="22"/>
      <c r="G72" s="14"/>
      <c r="H72" s="141"/>
      <c r="I72" s="35"/>
      <c r="J72" s="36" t="s">
        <v>328</v>
      </c>
      <c r="K72" s="37"/>
      <c r="L72" s="38" t="s">
        <v>501</v>
      </c>
      <c r="M72" s="22">
        <f t="shared" si="0"/>
        <v>0</v>
      </c>
      <c r="O72" s="197"/>
      <c r="P72" s="198"/>
      <c r="Q72" s="98"/>
      <c r="R72" s="98"/>
      <c r="S72" s="98"/>
      <c r="T72" s="182"/>
      <c r="U72" s="182"/>
      <c r="V72" s="182"/>
      <c r="X72" s="118"/>
      <c r="Y72" s="77"/>
      <c r="Z72" s="98"/>
    </row>
    <row r="73" spans="3:26" ht="15" customHeight="1" x14ac:dyDescent="0.2">
      <c r="C73" s="190"/>
      <c r="D73" s="14" t="e">
        <f>SUMIF(#REF!,J73,#REF!)+SUMIF(#REF!,J73,#REF!)+SUMIF(#REF!,J73,#REF!)+SUMIF(#REF!,J73,#REF!)+SUMIF(#REF!,J73,#REF!)+SUMIF(#REF!,J73,#REF!)+SUMIF(#REF!,J73,#REF!)+SUMIF(#REF!,J73,#REF!)</f>
        <v>#REF!</v>
      </c>
      <c r="E73" s="134"/>
      <c r="F73" s="22"/>
      <c r="G73" s="14"/>
      <c r="H73" s="141"/>
      <c r="I73" s="35"/>
      <c r="J73" s="36" t="s">
        <v>329</v>
      </c>
      <c r="K73" s="37"/>
      <c r="L73" s="38" t="s">
        <v>501</v>
      </c>
      <c r="M73" s="22">
        <f t="shared" si="0"/>
        <v>0</v>
      </c>
      <c r="O73" s="197"/>
      <c r="P73" s="198"/>
      <c r="Q73" s="98"/>
      <c r="R73" s="98"/>
      <c r="S73" s="98"/>
      <c r="T73" s="182"/>
      <c r="U73" s="182"/>
      <c r="V73" s="182"/>
      <c r="X73" s="118"/>
      <c r="Y73" s="77"/>
      <c r="Z73" s="98"/>
    </row>
    <row r="74" spans="3:26" ht="15" customHeight="1" x14ac:dyDescent="0.2">
      <c r="C74" s="190"/>
      <c r="D74" s="14" t="e">
        <f>SUMIF(#REF!,J74,#REF!)+SUMIF(#REF!,J74,#REF!)+SUMIF(#REF!,J74,#REF!)+SUMIF(#REF!,J74,#REF!)+SUMIF(#REF!,J74,#REF!)+SUMIF(#REF!,J74,#REF!)+SUMIF(#REF!,J74,#REF!)+SUMIF(#REF!,J74,#REF!)</f>
        <v>#REF!</v>
      </c>
      <c r="E74" s="134"/>
      <c r="F74" s="22"/>
      <c r="G74" s="14"/>
      <c r="H74" s="141"/>
      <c r="I74" s="35"/>
      <c r="J74" s="36" t="s">
        <v>330</v>
      </c>
      <c r="K74" s="37"/>
      <c r="L74" s="38" t="s">
        <v>501</v>
      </c>
      <c r="M74" s="22">
        <f t="shared" si="0"/>
        <v>0</v>
      </c>
      <c r="O74" s="197"/>
      <c r="P74" s="198"/>
      <c r="Q74" s="98"/>
      <c r="R74" s="98"/>
      <c r="S74" s="98"/>
      <c r="T74" s="182"/>
      <c r="U74" s="182"/>
      <c r="V74" s="182"/>
      <c r="X74" s="118"/>
      <c r="Y74" s="77"/>
      <c r="Z74" s="98"/>
    </row>
    <row r="75" spans="3:26" ht="15" customHeight="1" x14ac:dyDescent="0.2">
      <c r="C75" s="190"/>
      <c r="D75" s="14" t="e">
        <f>SUMIF(#REF!,J75,#REF!)+SUMIF(#REF!,J75,#REF!)+SUMIF(#REF!,J75,#REF!)+SUMIF(#REF!,J75,#REF!)+SUMIF(#REF!,J75,#REF!)+SUMIF(#REF!,J75,#REF!)+SUMIF(#REF!,J75,#REF!)+SUMIF(#REF!,J75,#REF!)</f>
        <v>#REF!</v>
      </c>
      <c r="E75" s="134"/>
      <c r="F75" s="22"/>
      <c r="G75" s="14"/>
      <c r="H75" s="141"/>
      <c r="I75" s="35" t="s">
        <v>497</v>
      </c>
      <c r="J75" s="36" t="s">
        <v>565</v>
      </c>
      <c r="K75" s="37" t="s">
        <v>498</v>
      </c>
      <c r="L75" s="38" t="s">
        <v>501</v>
      </c>
      <c r="M75" s="22">
        <f t="shared" si="0"/>
        <v>0</v>
      </c>
      <c r="O75" s="197"/>
      <c r="P75" s="198"/>
      <c r="Q75" s="98"/>
      <c r="R75" s="98"/>
      <c r="S75" s="98"/>
      <c r="T75" s="182"/>
      <c r="U75" s="182"/>
      <c r="V75" s="182"/>
      <c r="X75" s="118"/>
      <c r="Y75" s="77"/>
      <c r="Z75" s="98"/>
    </row>
    <row r="76" spans="3:26" ht="15" customHeight="1" x14ac:dyDescent="0.2">
      <c r="C76" s="190"/>
      <c r="D76" s="14" t="e">
        <f>SUMIF(#REF!,J76,#REF!)+SUMIF(#REF!,J76,#REF!)+SUMIF(#REF!,J76,#REF!)+SUMIF(#REF!,J76,#REF!)+SUMIF(#REF!,J76,#REF!)+SUMIF(#REF!,J76,#REF!)+SUMIF(#REF!,J76,#REF!)+SUMIF(#REF!,J76,#REF!)</f>
        <v>#REF!</v>
      </c>
      <c r="E76" s="134"/>
      <c r="F76" s="22"/>
      <c r="G76" s="14"/>
      <c r="H76" s="141"/>
      <c r="I76" s="39" t="s">
        <v>592</v>
      </c>
      <c r="J76" s="36" t="s">
        <v>355</v>
      </c>
      <c r="K76" s="37">
        <v>3008</v>
      </c>
      <c r="L76" s="38" t="s">
        <v>501</v>
      </c>
      <c r="M76" s="22">
        <f t="shared" si="0"/>
        <v>0</v>
      </c>
      <c r="O76" s="197"/>
      <c r="P76" s="198"/>
      <c r="Q76" s="98"/>
      <c r="R76" s="98"/>
      <c r="S76" s="98"/>
      <c r="T76" s="182"/>
      <c r="U76" s="182"/>
      <c r="V76" s="182"/>
      <c r="X76" s="118"/>
      <c r="Y76" s="77"/>
      <c r="Z76" s="98"/>
    </row>
    <row r="77" spans="3:26" ht="15" customHeight="1" x14ac:dyDescent="0.2">
      <c r="C77" s="190"/>
      <c r="D77" s="14" t="e">
        <f>SUMIF(#REF!,J77,#REF!)+SUMIF(#REF!,J77,#REF!)+SUMIF(#REF!,J77,#REF!)+SUMIF(#REF!,J77,#REF!)+SUMIF(#REF!,J77,#REF!)+SUMIF(#REF!,J77,#REF!)+SUMIF(#REF!,J77,#REF!)+SUMIF(#REF!,J77,#REF!)</f>
        <v>#REF!</v>
      </c>
      <c r="E77" s="134"/>
      <c r="F77" s="22"/>
      <c r="G77" s="14"/>
      <c r="H77" s="141"/>
      <c r="I77" s="39" t="s">
        <v>713</v>
      </c>
      <c r="J77" s="36" t="s">
        <v>356</v>
      </c>
      <c r="K77" s="37">
        <v>3008</v>
      </c>
      <c r="L77" s="38" t="s">
        <v>501</v>
      </c>
      <c r="M77" s="22">
        <f t="shared" si="0"/>
        <v>0</v>
      </c>
      <c r="O77" s="197"/>
      <c r="P77" s="198"/>
      <c r="Q77" s="98"/>
      <c r="R77" s="98"/>
      <c r="S77" s="98"/>
      <c r="T77" s="182"/>
      <c r="U77" s="182"/>
      <c r="V77" s="182"/>
      <c r="X77" s="118"/>
      <c r="Y77" s="77"/>
      <c r="Z77" s="98"/>
    </row>
    <row r="78" spans="3:26" ht="15" customHeight="1" x14ac:dyDescent="0.2">
      <c r="C78" s="190"/>
      <c r="D78" s="14" t="e">
        <f>SUMIF(#REF!,J78,#REF!)+SUMIF(#REF!,J78,#REF!)+SUMIF(#REF!,J78,#REF!)+SUMIF(#REF!,J78,#REF!)+SUMIF(#REF!,J78,#REF!)+SUMIF(#REF!,J78,#REF!)+SUMIF(#REF!,J78,#REF!)+SUMIF(#REF!,J78,#REF!)</f>
        <v>#REF!</v>
      </c>
      <c r="E78" s="134"/>
      <c r="F78" s="22"/>
      <c r="G78" s="14"/>
      <c r="H78" s="141"/>
      <c r="I78" s="35" t="s">
        <v>380</v>
      </c>
      <c r="J78" s="36" t="s">
        <v>346</v>
      </c>
      <c r="K78" s="37" t="s">
        <v>381</v>
      </c>
      <c r="L78" s="38" t="s">
        <v>501</v>
      </c>
      <c r="M78" s="22">
        <f t="shared" si="0"/>
        <v>0</v>
      </c>
      <c r="O78" s="197"/>
      <c r="P78" s="198"/>
      <c r="Q78" s="98"/>
      <c r="R78" s="98"/>
      <c r="S78" s="98"/>
      <c r="T78" s="182"/>
      <c r="U78" s="182"/>
      <c r="V78" s="182"/>
      <c r="X78" s="118"/>
      <c r="Y78" s="77"/>
      <c r="Z78" s="98"/>
    </row>
    <row r="79" spans="3:26" ht="15" customHeight="1" x14ac:dyDescent="0.2">
      <c r="C79" s="190"/>
      <c r="D79" s="14" t="e">
        <f>SUMIF(#REF!,J79,#REF!)+SUMIF(#REF!,J79,#REF!)+SUMIF(#REF!,J79,#REF!)+SUMIF(#REF!,J79,#REF!)+SUMIF(#REF!,J79,#REF!)+SUMIF(#REF!,J79,#REF!)+SUMIF(#REF!,J79,#REF!)+SUMIF(#REF!,J79,#REF!)</f>
        <v>#REF!</v>
      </c>
      <c r="E79" s="134"/>
      <c r="F79" s="22"/>
      <c r="G79" s="14"/>
      <c r="H79" s="141"/>
      <c r="I79" s="35" t="s">
        <v>506</v>
      </c>
      <c r="J79" s="36" t="s">
        <v>627</v>
      </c>
      <c r="K79" s="37">
        <v>3062</v>
      </c>
      <c r="L79" s="38" t="s">
        <v>501</v>
      </c>
      <c r="M79" s="22">
        <f t="shared" si="0"/>
        <v>0</v>
      </c>
      <c r="O79" s="197"/>
      <c r="P79" s="198"/>
      <c r="Q79" s="98"/>
      <c r="R79" s="98"/>
      <c r="S79" s="98"/>
      <c r="T79" s="182"/>
      <c r="U79" s="182"/>
      <c r="V79" s="182"/>
      <c r="X79" s="118"/>
      <c r="Y79" s="77"/>
      <c r="Z79" s="98"/>
    </row>
    <row r="80" spans="3:26" ht="15" customHeight="1" x14ac:dyDescent="0.2">
      <c r="C80" s="190"/>
      <c r="D80" s="14" t="e">
        <f>SUMIF(#REF!,J80,#REF!)+SUMIF(#REF!,J80,#REF!)+SUMIF(#REF!,J80,#REF!)+SUMIF(#REF!,J80,#REF!)+SUMIF(#REF!,J80,#REF!)+SUMIF(#REF!,J80,#REF!)+SUMIF(#REF!,J80,#REF!)+SUMIF(#REF!,J80,#REF!)</f>
        <v>#REF!</v>
      </c>
      <c r="E80" s="134"/>
      <c r="F80" s="22"/>
      <c r="G80" s="14"/>
      <c r="H80" s="141"/>
      <c r="I80" s="35" t="s">
        <v>507</v>
      </c>
      <c r="J80" s="36" t="s">
        <v>453</v>
      </c>
      <c r="K80" s="37" t="s">
        <v>504</v>
      </c>
      <c r="L80" s="38" t="s">
        <v>501</v>
      </c>
      <c r="M80" s="22">
        <f t="shared" si="0"/>
        <v>0</v>
      </c>
      <c r="O80" s="197"/>
      <c r="P80" s="198"/>
      <c r="Q80" s="98"/>
      <c r="R80" s="98"/>
      <c r="S80" s="98"/>
      <c r="T80" s="182"/>
      <c r="U80" s="182"/>
      <c r="V80" s="182"/>
      <c r="X80" s="118"/>
      <c r="Y80" s="77"/>
      <c r="Z80" s="98"/>
    </row>
    <row r="81" spans="3:26" ht="15" customHeight="1" x14ac:dyDescent="0.2">
      <c r="C81" s="190"/>
      <c r="D81" s="14" t="e">
        <f>SUMIF(#REF!,J81,#REF!)+SUMIF(#REF!,J81,#REF!)+SUMIF(#REF!,J81,#REF!)+SUMIF(#REF!,J81,#REF!)+SUMIF(#REF!,J81,#REF!)+SUMIF(#REF!,J81,#REF!)+SUMIF(#REF!,J81,#REF!)+SUMIF(#REF!,J81,#REF!)</f>
        <v>#REF!</v>
      </c>
      <c r="E81" s="134"/>
      <c r="F81" s="22"/>
      <c r="G81" s="14"/>
      <c r="H81" s="141"/>
      <c r="I81" s="35" t="s">
        <v>374</v>
      </c>
      <c r="J81" s="36" t="s">
        <v>373</v>
      </c>
      <c r="K81" s="37">
        <v>3033</v>
      </c>
      <c r="L81" s="38" t="s">
        <v>501</v>
      </c>
      <c r="M81" s="22">
        <f t="shared" si="0"/>
        <v>0</v>
      </c>
      <c r="O81" s="197"/>
      <c r="P81" s="198"/>
      <c r="Q81" s="98"/>
      <c r="R81" s="98"/>
      <c r="S81" s="98"/>
      <c r="T81" s="182"/>
      <c r="U81" s="182"/>
      <c r="V81" s="182"/>
      <c r="X81" s="118"/>
      <c r="Y81" s="77"/>
      <c r="Z81" s="98"/>
    </row>
    <row r="82" spans="3:26" ht="15" customHeight="1" x14ac:dyDescent="0.2">
      <c r="C82" s="190"/>
      <c r="D82" s="14" t="e">
        <f>SUMIF(#REF!,J82,#REF!)+SUMIF(#REF!,J82,#REF!)+SUMIF(#REF!,J82,#REF!)+SUMIF(#REF!,J82,#REF!)+SUMIF(#REF!,J82,#REF!)+SUMIF(#REF!,J82,#REF!)+SUMIF(#REF!,J82,#REF!)+SUMIF(#REF!,J82,#REF!)</f>
        <v>#REF!</v>
      </c>
      <c r="E82" s="134"/>
      <c r="F82" s="22"/>
      <c r="G82" s="14"/>
      <c r="H82" s="141"/>
      <c r="I82" s="35" t="s">
        <v>674</v>
      </c>
      <c r="J82" s="36" t="s">
        <v>535</v>
      </c>
      <c r="K82" s="37">
        <v>3139</v>
      </c>
      <c r="L82" s="38" t="s">
        <v>436</v>
      </c>
      <c r="M82" s="22">
        <f t="shared" si="0"/>
        <v>0</v>
      </c>
      <c r="O82" s="197"/>
      <c r="P82" s="198"/>
      <c r="Q82" s="98"/>
      <c r="R82" s="98"/>
      <c r="S82" s="98"/>
      <c r="T82" s="182"/>
      <c r="U82" s="182"/>
      <c r="V82" s="182"/>
      <c r="X82" s="118"/>
      <c r="Y82" s="77"/>
      <c r="Z82" s="98"/>
    </row>
    <row r="83" spans="3:26" ht="15" customHeight="1" x14ac:dyDescent="0.2">
      <c r="C83" s="190"/>
      <c r="D83" s="14" t="e">
        <f>SUMIF(#REF!,J83,#REF!)+SUMIF(#REF!,J83,#REF!)+SUMIF(#REF!,J83,#REF!)+SUMIF(#REF!,J83,#REF!)+SUMIF(#REF!,J83,#REF!)+SUMIF(#REF!,J83,#REF!)+SUMIF(#REF!,J83,#REF!)+SUMIF(#REF!,J83,#REF!)</f>
        <v>#REF!</v>
      </c>
      <c r="E83" s="134"/>
      <c r="F83" s="22"/>
      <c r="G83" s="14"/>
      <c r="H83" s="141"/>
      <c r="I83" s="35" t="s">
        <v>505</v>
      </c>
      <c r="J83" s="36" t="s">
        <v>443</v>
      </c>
      <c r="K83" s="37">
        <v>3141</v>
      </c>
      <c r="L83" s="38" t="s">
        <v>436</v>
      </c>
      <c r="M83" s="22">
        <f t="shared" si="0"/>
        <v>0</v>
      </c>
      <c r="O83" s="197"/>
      <c r="P83" s="198"/>
      <c r="Q83" s="98"/>
      <c r="R83" s="98"/>
      <c r="S83" s="98"/>
      <c r="T83" s="182"/>
      <c r="U83" s="182"/>
      <c r="V83" s="182"/>
      <c r="X83" s="118"/>
      <c r="Y83" s="77"/>
      <c r="Z83" s="98"/>
    </row>
    <row r="84" spans="3:26" ht="15" customHeight="1" x14ac:dyDescent="0.2">
      <c r="C84" s="190"/>
      <c r="D84" s="14" t="e">
        <f>SUMIF(#REF!,J84,#REF!)+SUMIF(#REF!,J84,#REF!)+SUMIF(#REF!,J84,#REF!)+SUMIF(#REF!,J84,#REF!)+SUMIF(#REF!,J84,#REF!)+SUMIF(#REF!,J84,#REF!)+SUMIF(#REF!,J84,#REF!)+SUMIF(#REF!,J84,#REF!)</f>
        <v>#REF!</v>
      </c>
      <c r="E84" s="134"/>
      <c r="F84" s="22"/>
      <c r="G84" s="14"/>
      <c r="H84" s="141"/>
      <c r="I84" s="35" t="s">
        <v>659</v>
      </c>
      <c r="J84" s="36" t="s">
        <v>562</v>
      </c>
      <c r="K84" s="37" t="s">
        <v>444</v>
      </c>
      <c r="L84" s="38" t="s">
        <v>436</v>
      </c>
      <c r="M84" s="22">
        <f t="shared" si="0"/>
        <v>0</v>
      </c>
      <c r="O84" s="197"/>
      <c r="P84" s="198"/>
      <c r="Q84" s="98"/>
      <c r="R84" s="98"/>
      <c r="S84" s="98"/>
      <c r="T84" s="182"/>
      <c r="U84" s="182"/>
      <c r="V84" s="182"/>
      <c r="X84" s="118"/>
      <c r="Y84" s="77"/>
      <c r="Z84" s="98"/>
    </row>
    <row r="85" spans="3:26" ht="15" customHeight="1" x14ac:dyDescent="0.2">
      <c r="C85" s="190"/>
      <c r="D85" s="14" t="e">
        <f>SUMIF(#REF!,J85,#REF!)+SUMIF(#REF!,J85,#REF!)+SUMIF(#REF!,J85,#REF!)+SUMIF(#REF!,J85,#REF!)+SUMIF(#REF!,J85,#REF!)+SUMIF(#REF!,J85,#REF!)+SUMIF(#REF!,J85,#REF!)+SUMIF(#REF!,J85,#REF!)</f>
        <v>#REF!</v>
      </c>
      <c r="E85" s="134"/>
      <c r="F85" s="22"/>
      <c r="G85" s="14"/>
      <c r="H85" s="141"/>
      <c r="I85" s="35" t="s">
        <v>563</v>
      </c>
      <c r="J85" s="36" t="s">
        <v>320</v>
      </c>
      <c r="K85" s="37">
        <v>3141</v>
      </c>
      <c r="L85" s="38" t="s">
        <v>436</v>
      </c>
      <c r="M85" s="22">
        <f t="shared" si="0"/>
        <v>0</v>
      </c>
      <c r="O85" s="197"/>
      <c r="P85" s="198"/>
      <c r="Q85" s="98"/>
      <c r="R85" s="98"/>
      <c r="S85" s="98"/>
      <c r="T85" s="182"/>
      <c r="U85" s="182"/>
      <c r="V85" s="182"/>
      <c r="X85" s="118"/>
      <c r="Y85" s="77"/>
      <c r="Z85" s="98"/>
    </row>
    <row r="86" spans="3:26" ht="15" customHeight="1" x14ac:dyDescent="0.2">
      <c r="C86" s="190"/>
      <c r="D86" s="14" t="e">
        <f>SUMIF(#REF!,J86,#REF!)+SUMIF(#REF!,J86,#REF!)+SUMIF(#REF!,J86,#REF!)+SUMIF(#REF!,J86,#REF!)+SUMIF(#REF!,J86,#REF!)+SUMIF(#REF!,J86,#REF!)+SUMIF(#REF!,J86,#REF!)+SUMIF(#REF!,J86,#REF!)</f>
        <v>#REF!</v>
      </c>
      <c r="E86" s="134"/>
      <c r="F86" s="22"/>
      <c r="G86" s="14"/>
      <c r="H86" s="141"/>
      <c r="I86" s="35" t="s">
        <v>784</v>
      </c>
      <c r="J86" s="36" t="s">
        <v>628</v>
      </c>
      <c r="K86" s="37">
        <v>3141</v>
      </c>
      <c r="L86" s="38" t="s">
        <v>436</v>
      </c>
      <c r="M86" s="22">
        <f t="shared" si="0"/>
        <v>0</v>
      </c>
      <c r="O86" s="197"/>
      <c r="P86" s="198"/>
      <c r="Q86" s="98"/>
      <c r="R86" s="98"/>
      <c r="S86" s="98"/>
      <c r="T86" s="182"/>
      <c r="U86" s="182"/>
      <c r="V86" s="182"/>
      <c r="X86" s="118"/>
      <c r="Y86" s="77"/>
      <c r="Z86" s="98"/>
    </row>
    <row r="87" spans="3:26" ht="15" customHeight="1" x14ac:dyDescent="0.2">
      <c r="C87" s="190"/>
      <c r="D87" s="14" t="e">
        <f>SUMIF(#REF!,J87,#REF!)+SUMIF(#REF!,J87,#REF!)+SUMIF(#REF!,J87,#REF!)+SUMIF(#REF!,J87,#REF!)+SUMIF(#REF!,J87,#REF!)+SUMIF(#REF!,J87,#REF!)+SUMIF(#REF!,J87,#REF!)+SUMIF(#REF!,J87,#REF!)</f>
        <v>#REF!</v>
      </c>
      <c r="E87" s="134"/>
      <c r="F87" s="22"/>
      <c r="G87" s="14"/>
      <c r="H87" s="141"/>
      <c r="I87" s="35" t="s">
        <v>321</v>
      </c>
      <c r="J87" s="36" t="s">
        <v>445</v>
      </c>
      <c r="K87" s="37">
        <v>3141</v>
      </c>
      <c r="L87" s="38" t="s">
        <v>436</v>
      </c>
      <c r="M87" s="22">
        <f t="shared" si="0"/>
        <v>0</v>
      </c>
      <c r="O87" s="197"/>
      <c r="P87" s="198"/>
      <c r="Q87" s="98"/>
      <c r="R87" s="98"/>
      <c r="S87" s="98"/>
      <c r="T87" s="182"/>
      <c r="U87" s="182"/>
      <c r="V87" s="182"/>
      <c r="X87" s="118"/>
      <c r="Y87" s="77"/>
      <c r="Z87" s="98"/>
    </row>
    <row r="88" spans="3:26" ht="15" customHeight="1" x14ac:dyDescent="0.2">
      <c r="C88" s="190"/>
      <c r="D88" s="14" t="e">
        <f>SUMIF(#REF!,J88,#REF!)+SUMIF(#REF!,J88,#REF!)+SUMIF(#REF!,J88,#REF!)+SUMIF(#REF!,J88,#REF!)+SUMIF(#REF!,J88,#REF!)+SUMIF(#REF!,J88,#REF!)+SUMIF(#REF!,J88,#REF!)+SUMIF(#REF!,J88,#REF!)</f>
        <v>#REF!</v>
      </c>
      <c r="E88" s="134"/>
      <c r="F88" s="22"/>
      <c r="G88" s="14"/>
      <c r="H88" s="141"/>
      <c r="I88" s="35" t="s">
        <v>785</v>
      </c>
      <c r="J88" s="36" t="s">
        <v>546</v>
      </c>
      <c r="K88" s="37" t="s">
        <v>324</v>
      </c>
      <c r="L88" s="38" t="s">
        <v>436</v>
      </c>
      <c r="M88" s="22">
        <f t="shared" si="0"/>
        <v>0</v>
      </c>
      <c r="O88" s="197"/>
      <c r="P88" s="198"/>
      <c r="Q88" s="98"/>
      <c r="R88" s="98"/>
      <c r="S88" s="98"/>
      <c r="T88" s="182"/>
      <c r="U88" s="182"/>
      <c r="V88" s="182"/>
      <c r="X88" s="118"/>
      <c r="Y88" s="77"/>
      <c r="Z88" s="98"/>
    </row>
    <row r="89" spans="3:26" ht="15" customHeight="1" x14ac:dyDescent="0.2">
      <c r="C89" s="190"/>
      <c r="D89" s="14" t="e">
        <f>SUMIF(#REF!,J89,#REF!)+SUMIF(#REF!,J89,#REF!)+SUMIF(#REF!,J89,#REF!)+SUMIF(#REF!,J89,#REF!)+SUMIF(#REF!,J89,#REF!)+SUMIF(#REF!,J89,#REF!)+SUMIF(#REF!,J89,#REF!)+SUMIF(#REF!,J89,#REF!)</f>
        <v>#REF!</v>
      </c>
      <c r="E89" s="134"/>
      <c r="F89" s="22"/>
      <c r="G89" s="14"/>
      <c r="H89" s="141"/>
      <c r="I89" s="35" t="s">
        <v>629</v>
      </c>
      <c r="J89" s="36" t="s">
        <v>547</v>
      </c>
      <c r="K89" s="37" t="s">
        <v>324</v>
      </c>
      <c r="L89" s="38" t="s">
        <v>436</v>
      </c>
      <c r="M89" s="22">
        <f t="shared" si="0"/>
        <v>0</v>
      </c>
      <c r="O89" s="197"/>
      <c r="P89" s="198"/>
      <c r="Q89" s="98"/>
      <c r="R89" s="98"/>
      <c r="S89" s="98"/>
      <c r="T89" s="182"/>
      <c r="U89" s="182"/>
      <c r="V89" s="182"/>
      <c r="X89" s="118"/>
      <c r="Y89" s="77"/>
      <c r="Z89" s="98"/>
    </row>
    <row r="90" spans="3:26" ht="15" customHeight="1" x14ac:dyDescent="0.2">
      <c r="C90" s="190"/>
      <c r="D90" s="14" t="e">
        <f>SUMIF(#REF!,J90,#REF!)+SUMIF(#REF!,J90,#REF!)+SUMIF(#REF!,J90,#REF!)+SUMIF(#REF!,J90,#REF!)+SUMIF(#REF!,J90,#REF!)+SUMIF(#REF!,J90,#REF!)+SUMIF(#REF!,J90,#REF!)+SUMIF(#REF!,J90,#REF!)</f>
        <v>#REF!</v>
      </c>
      <c r="E90" s="134"/>
      <c r="F90" s="22"/>
      <c r="G90" s="14"/>
      <c r="H90" s="141"/>
      <c r="I90" s="35" t="s">
        <v>323</v>
      </c>
      <c r="J90" s="36" t="s">
        <v>435</v>
      </c>
      <c r="K90" s="37" t="s">
        <v>324</v>
      </c>
      <c r="L90" s="38" t="s">
        <v>436</v>
      </c>
      <c r="M90" s="22">
        <f t="shared" si="0"/>
        <v>0</v>
      </c>
      <c r="O90" s="197"/>
      <c r="P90" s="198"/>
      <c r="Q90" s="98"/>
      <c r="R90" s="98"/>
      <c r="S90" s="98"/>
      <c r="T90" s="182"/>
      <c r="U90" s="182"/>
      <c r="V90" s="182"/>
      <c r="X90" s="118"/>
      <c r="Y90" s="77"/>
      <c r="Z90" s="98"/>
    </row>
    <row r="91" spans="3:26" ht="15" customHeight="1" x14ac:dyDescent="0.2">
      <c r="C91" s="190"/>
      <c r="D91" s="14" t="e">
        <f>SUMIF(#REF!,J91,#REF!)+SUMIF(#REF!,J91,#REF!)+SUMIF(#REF!,J91,#REF!)+SUMIF(#REF!,J91,#REF!)+SUMIF(#REF!,J91,#REF!)+SUMIF(#REF!,J91,#REF!)+SUMIF(#REF!,J91,#REF!)+SUMIF(#REF!,J91,#REF!)</f>
        <v>#REF!</v>
      </c>
      <c r="E91" s="134"/>
      <c r="F91" s="22"/>
      <c r="G91" s="14"/>
      <c r="H91" s="141"/>
      <c r="I91" s="35" t="s">
        <v>630</v>
      </c>
      <c r="J91" s="36" t="s">
        <v>561</v>
      </c>
      <c r="K91" s="37">
        <v>3136</v>
      </c>
      <c r="L91" s="38" t="s">
        <v>436</v>
      </c>
      <c r="M91" s="22">
        <f t="shared" si="0"/>
        <v>0</v>
      </c>
      <c r="O91" s="197"/>
      <c r="P91" s="198"/>
      <c r="Q91" s="98"/>
      <c r="R91" s="98"/>
      <c r="S91" s="98"/>
      <c r="T91" s="182"/>
      <c r="U91" s="182"/>
      <c r="V91" s="182"/>
      <c r="X91" s="118"/>
      <c r="Y91" s="77"/>
      <c r="Z91" s="98"/>
    </row>
    <row r="92" spans="3:26" ht="15" customHeight="1" x14ac:dyDescent="0.2">
      <c r="C92" s="190"/>
      <c r="D92" s="14" t="e">
        <f>SUMIF(#REF!,J92,#REF!)+SUMIF(#REF!,J92,#REF!)+SUMIF(#REF!,J92,#REF!)+SUMIF(#REF!,J92,#REF!)+SUMIF(#REF!,J92,#REF!)+SUMIF(#REF!,J92,#REF!)+SUMIF(#REF!,J92,#REF!)+SUMIF(#REF!,J92,#REF!)</f>
        <v>#REF!</v>
      </c>
      <c r="E92" s="134"/>
      <c r="F92" s="22"/>
      <c r="G92" s="14"/>
      <c r="H92" s="141"/>
      <c r="I92" s="35" t="s">
        <v>325</v>
      </c>
      <c r="J92" s="36" t="s">
        <v>679</v>
      </c>
      <c r="K92" s="37" t="s">
        <v>324</v>
      </c>
      <c r="L92" s="38" t="s">
        <v>436</v>
      </c>
      <c r="M92" s="22">
        <f t="shared" si="0"/>
        <v>0</v>
      </c>
      <c r="O92" s="197"/>
      <c r="P92" s="198"/>
      <c r="Q92" s="98"/>
      <c r="R92" s="98"/>
      <c r="S92" s="98"/>
      <c r="T92" s="182"/>
      <c r="U92" s="182"/>
      <c r="V92" s="182"/>
      <c r="X92" s="118"/>
      <c r="Y92" s="77"/>
      <c r="Z92" s="98"/>
    </row>
    <row r="93" spans="3:26" ht="15" customHeight="1" x14ac:dyDescent="0.2">
      <c r="C93" s="190"/>
      <c r="D93" s="14" t="e">
        <f>SUMIF(#REF!,J93,#REF!)+SUMIF(#REF!,J93,#REF!)+SUMIF(#REF!,J93,#REF!)+SUMIF(#REF!,J93,#REF!)+SUMIF(#REF!,J93,#REF!)+SUMIF(#REF!,J93,#REF!)+SUMIF(#REF!,J93,#REF!)+SUMIF(#REF!,J93,#REF!)</f>
        <v>#REF!</v>
      </c>
      <c r="E93" s="134"/>
      <c r="F93" s="22"/>
      <c r="G93" s="14"/>
      <c r="H93" s="141"/>
      <c r="I93" s="35" t="s">
        <v>631</v>
      </c>
      <c r="J93" s="36" t="s">
        <v>677</v>
      </c>
      <c r="K93" s="37">
        <v>3136</v>
      </c>
      <c r="L93" s="38" t="s">
        <v>436</v>
      </c>
      <c r="M93" s="22">
        <f t="shared" si="0"/>
        <v>0</v>
      </c>
      <c r="O93" s="197"/>
      <c r="P93" s="198"/>
      <c r="Q93" s="98"/>
      <c r="R93" s="98"/>
      <c r="S93" s="98"/>
      <c r="T93" s="182"/>
      <c r="U93" s="182"/>
      <c r="V93" s="182"/>
      <c r="X93" s="118"/>
      <c r="Y93" s="77"/>
      <c r="Z93" s="98"/>
    </row>
    <row r="94" spans="3:26" ht="15" customHeight="1" x14ac:dyDescent="0.2">
      <c r="C94" s="190"/>
      <c r="D94" s="14" t="e">
        <f>SUMIF(#REF!,J94,#REF!)+SUMIF(#REF!,J94,#REF!)+SUMIF(#REF!,J94,#REF!)+SUMIF(#REF!,J94,#REF!)+SUMIF(#REF!,J94,#REF!)+SUMIF(#REF!,J94,#REF!)+SUMIF(#REF!,J94,#REF!)+SUMIF(#REF!,J94,#REF!)</f>
        <v>#REF!</v>
      </c>
      <c r="E94" s="134"/>
      <c r="F94" s="22"/>
      <c r="G94" s="14"/>
      <c r="H94" s="141"/>
      <c r="I94" s="35" t="s">
        <v>326</v>
      </c>
      <c r="J94" s="36" t="s">
        <v>560</v>
      </c>
      <c r="K94" s="37" t="s">
        <v>324</v>
      </c>
      <c r="L94" s="38" t="s">
        <v>436</v>
      </c>
      <c r="M94" s="22">
        <f t="shared" si="0"/>
        <v>0</v>
      </c>
      <c r="O94" s="197"/>
      <c r="P94" s="198"/>
      <c r="Q94" s="98"/>
      <c r="R94" s="98"/>
      <c r="S94" s="98"/>
      <c r="T94" s="182"/>
      <c r="U94" s="182"/>
      <c r="V94" s="182"/>
      <c r="X94" s="118"/>
      <c r="Y94" s="77"/>
      <c r="Z94" s="98"/>
    </row>
    <row r="95" spans="3:26" ht="15" customHeight="1" x14ac:dyDescent="0.2">
      <c r="C95" s="190"/>
      <c r="D95" s="14" t="e">
        <f>SUMIF(#REF!,J95,#REF!)+SUMIF(#REF!,J95,#REF!)+SUMIF(#REF!,J95,#REF!)+SUMIF(#REF!,J95,#REF!)+SUMIF(#REF!,J95,#REF!)+SUMIF(#REF!,J95,#REF!)+SUMIF(#REF!,J95,#REF!)+SUMIF(#REF!,J95,#REF!)</f>
        <v>#REF!</v>
      </c>
      <c r="E95" s="134"/>
      <c r="F95" s="22"/>
      <c r="G95" s="14"/>
      <c r="H95" s="141"/>
      <c r="I95" s="35" t="s">
        <v>733</v>
      </c>
      <c r="J95" s="36" t="s">
        <v>678</v>
      </c>
      <c r="K95" s="37">
        <v>3136</v>
      </c>
      <c r="L95" s="38" t="s">
        <v>436</v>
      </c>
      <c r="M95" s="22">
        <f t="shared" si="0"/>
        <v>0</v>
      </c>
      <c r="O95" s="197"/>
      <c r="P95" s="198"/>
      <c r="Q95" s="98"/>
      <c r="R95" s="98"/>
      <c r="S95" s="98"/>
      <c r="T95" s="182"/>
      <c r="U95" s="182"/>
      <c r="V95" s="182"/>
      <c r="X95" s="118"/>
      <c r="Y95" s="77"/>
      <c r="Z95" s="98"/>
    </row>
    <row r="96" spans="3:26" ht="15" customHeight="1" x14ac:dyDescent="0.2">
      <c r="C96" s="190"/>
      <c r="D96" s="14" t="e">
        <f>SUMIF(#REF!,J96,#REF!)+SUMIF(#REF!,J96,#REF!)+SUMIF(#REF!,J96,#REF!)+SUMIF(#REF!,J96,#REF!)+SUMIF(#REF!,J96,#REF!)+SUMIF(#REF!,J96,#REF!)+SUMIF(#REF!,J96,#REF!)+SUMIF(#REF!,J96,#REF!)</f>
        <v>#REF!</v>
      </c>
      <c r="E96" s="134"/>
      <c r="F96" s="22"/>
      <c r="G96" s="14"/>
      <c r="H96" s="141"/>
      <c r="I96" s="35" t="s">
        <v>254</v>
      </c>
      <c r="J96" s="36" t="s">
        <v>246</v>
      </c>
      <c r="K96" s="37">
        <v>3039</v>
      </c>
      <c r="L96" s="38" t="s">
        <v>501</v>
      </c>
      <c r="M96" s="22">
        <f t="shared" si="0"/>
        <v>0</v>
      </c>
      <c r="O96" s="197"/>
      <c r="P96" s="198"/>
      <c r="Q96" s="98"/>
      <c r="R96" s="98"/>
      <c r="S96" s="98"/>
      <c r="T96" s="182"/>
      <c r="U96" s="182"/>
      <c r="V96" s="182"/>
      <c r="X96" s="118"/>
      <c r="Y96" s="77"/>
      <c r="Z96" s="98"/>
    </row>
    <row r="97" spans="3:26" ht="15" customHeight="1" x14ac:dyDescent="0.2">
      <c r="C97" s="190"/>
      <c r="D97" s="14" t="e">
        <f>SUMIF(#REF!,J97,#REF!)+SUMIF(#REF!,J97,#REF!)+SUMIF(#REF!,J97,#REF!)+SUMIF(#REF!,J97,#REF!)+SUMIF(#REF!,J97,#REF!)+SUMIF(#REF!,J97,#REF!)+SUMIF(#REF!,J97,#REF!)+SUMIF(#REF!,J97,#REF!)</f>
        <v>#REF!</v>
      </c>
      <c r="E97" s="134"/>
      <c r="F97" s="22"/>
      <c r="G97" s="14"/>
      <c r="H97" s="141"/>
      <c r="I97" s="35" t="s">
        <v>253</v>
      </c>
      <c r="J97" s="36" t="s">
        <v>734</v>
      </c>
      <c r="K97" s="37">
        <v>3039</v>
      </c>
      <c r="L97" s="38" t="s">
        <v>501</v>
      </c>
      <c r="M97" s="22">
        <f t="shared" si="0"/>
        <v>0</v>
      </c>
      <c r="O97" s="197"/>
      <c r="P97" s="198"/>
      <c r="Q97" s="98"/>
      <c r="R97" s="98"/>
      <c r="S97" s="98"/>
      <c r="T97" s="182"/>
      <c r="U97" s="182"/>
      <c r="V97" s="182"/>
      <c r="X97" s="118"/>
      <c r="Y97" s="77"/>
      <c r="Z97" s="98"/>
    </row>
    <row r="98" spans="3:26" ht="15" customHeight="1" x14ac:dyDescent="0.2">
      <c r="C98" s="190"/>
      <c r="D98" s="14" t="e">
        <f>SUMIF(#REF!,J98,#REF!)+SUMIF(#REF!,J98,#REF!)+SUMIF(#REF!,J98,#REF!)+SUMIF(#REF!,J98,#REF!)+SUMIF(#REF!,J98,#REF!)+SUMIF(#REF!,J98,#REF!)+SUMIF(#REF!,J98,#REF!)+SUMIF(#REF!,J98,#REF!)</f>
        <v>#REF!</v>
      </c>
      <c r="E98" s="134"/>
      <c r="F98" s="22"/>
      <c r="G98" s="14"/>
      <c r="H98" s="141"/>
      <c r="I98" s="35" t="s">
        <v>252</v>
      </c>
      <c r="J98" s="36" t="s">
        <v>752</v>
      </c>
      <c r="K98" s="37">
        <v>3039</v>
      </c>
      <c r="L98" s="38" t="s">
        <v>501</v>
      </c>
      <c r="M98" s="22">
        <f t="shared" si="0"/>
        <v>0</v>
      </c>
      <c r="O98" s="197"/>
      <c r="P98" s="198"/>
      <c r="Q98" s="98"/>
      <c r="R98" s="98"/>
      <c r="S98" s="98"/>
      <c r="T98" s="182"/>
      <c r="U98" s="182"/>
      <c r="V98" s="182"/>
      <c r="X98" s="118"/>
      <c r="Y98" s="77"/>
      <c r="Z98" s="98"/>
    </row>
    <row r="99" spans="3:26" ht="15" customHeight="1" x14ac:dyDescent="0.2">
      <c r="C99" s="190"/>
      <c r="D99" s="14" t="e">
        <f>SUMIF(#REF!,J99,#REF!)+SUMIF(#REF!,J99,#REF!)+SUMIF(#REF!,J99,#REF!)+SUMIF(#REF!,J99,#REF!)+SUMIF(#REF!,J99,#REF!)+SUMIF(#REF!,J99,#REF!)+SUMIF(#REF!,J99,#REF!)+SUMIF(#REF!,J99,#REF!)</f>
        <v>#REF!</v>
      </c>
      <c r="E99" s="134"/>
      <c r="F99" s="22"/>
      <c r="G99" s="14"/>
      <c r="H99" s="141"/>
      <c r="I99" s="35" t="s">
        <v>440</v>
      </c>
      <c r="J99" s="36" t="s">
        <v>735</v>
      </c>
      <c r="K99" s="37">
        <v>3039</v>
      </c>
      <c r="L99" s="38" t="s">
        <v>501</v>
      </c>
      <c r="M99" s="22">
        <f t="shared" ref="M99:M168" si="1">ROUND(P99*O99/100+P99,2)</f>
        <v>0</v>
      </c>
      <c r="O99" s="197"/>
      <c r="P99" s="198"/>
      <c r="Q99" s="98"/>
      <c r="R99" s="98"/>
      <c r="S99" s="98"/>
      <c r="T99" s="182"/>
      <c r="U99" s="182"/>
      <c r="V99" s="182"/>
      <c r="X99" s="118"/>
      <c r="Y99" s="77"/>
      <c r="Z99" s="98"/>
    </row>
    <row r="100" spans="3:26" ht="15" customHeight="1" x14ac:dyDescent="0.2">
      <c r="C100" s="190"/>
      <c r="D100" s="14" t="e">
        <f>SUMIF(#REF!,J100,#REF!)+SUMIF(#REF!,J100,#REF!)+SUMIF(#REF!,J100,#REF!)+SUMIF(#REF!,J100,#REF!)+SUMIF(#REF!,J100,#REF!)+SUMIF(#REF!,J100,#REF!)+SUMIF(#REF!,J100,#REF!)+SUMIF(#REF!,J100,#REF!)</f>
        <v>#REF!</v>
      </c>
      <c r="E100" s="134"/>
      <c r="F100" s="22"/>
      <c r="G100" s="14"/>
      <c r="H100" s="141"/>
      <c r="I100" s="35"/>
      <c r="J100" s="36" t="s">
        <v>601</v>
      </c>
      <c r="K100" s="37"/>
      <c r="L100" s="38" t="s">
        <v>602</v>
      </c>
      <c r="M100" s="22">
        <f t="shared" si="1"/>
        <v>0</v>
      </c>
      <c r="O100" s="197"/>
      <c r="P100" s="198"/>
      <c r="Q100" s="98"/>
      <c r="R100" s="98"/>
      <c r="S100" s="98"/>
      <c r="T100" s="182"/>
      <c r="U100" s="182"/>
      <c r="V100" s="182"/>
      <c r="X100" s="118"/>
      <c r="Y100" s="77"/>
      <c r="Z100" s="98"/>
    </row>
    <row r="101" spans="3:26" ht="15" customHeight="1" x14ac:dyDescent="0.2">
      <c r="C101" s="190"/>
      <c r="D101" s="14" t="e">
        <f>SUMIF(#REF!,J101,#REF!)+SUMIF(#REF!,J101,#REF!)+SUMIF(#REF!,J101,#REF!)+SUMIF(#REF!,J101,#REF!)+SUMIF(#REF!,J101,#REF!)+SUMIF(#REF!,J101,#REF!)+SUMIF(#REF!,J101,#REF!)+SUMIF(#REF!,J101,#REF!)</f>
        <v>#REF!</v>
      </c>
      <c r="E101" s="134"/>
      <c r="F101" s="22"/>
      <c r="G101" s="14"/>
      <c r="H101" s="141"/>
      <c r="I101" s="35" t="s">
        <v>479</v>
      </c>
      <c r="J101" s="36" t="s">
        <v>241</v>
      </c>
      <c r="K101" s="37" t="s">
        <v>242</v>
      </c>
      <c r="L101" s="38" t="s">
        <v>501</v>
      </c>
      <c r="M101" s="22">
        <f t="shared" si="1"/>
        <v>0</v>
      </c>
      <c r="O101" s="197"/>
      <c r="P101" s="198"/>
      <c r="Q101" s="98"/>
      <c r="R101" s="98"/>
      <c r="S101" s="98"/>
      <c r="T101" s="182"/>
      <c r="U101" s="182"/>
      <c r="V101" s="182"/>
      <c r="X101" s="118"/>
      <c r="Y101" s="77"/>
      <c r="Z101" s="98"/>
    </row>
    <row r="102" spans="3:26" ht="15" customHeight="1" x14ac:dyDescent="0.2">
      <c r="C102" s="190"/>
      <c r="D102" s="14" t="e">
        <f>SUMIF(#REF!,J102,#REF!)+SUMIF(#REF!,J102,#REF!)+SUMIF(#REF!,J102,#REF!)+SUMIF(#REF!,J102,#REF!)+SUMIF(#REF!,J102,#REF!)+SUMIF(#REF!,J102,#REF!)+SUMIF(#REF!,J102,#REF!)+SUMIF(#REF!,J102,#REF!)</f>
        <v>#REF!</v>
      </c>
      <c r="E102" s="134"/>
      <c r="F102" s="22"/>
      <c r="G102" s="14"/>
      <c r="H102" s="141"/>
      <c r="I102" s="35" t="s">
        <v>447</v>
      </c>
      <c r="J102" s="36" t="s">
        <v>851</v>
      </c>
      <c r="K102" s="37">
        <v>3086</v>
      </c>
      <c r="L102" s="38" t="s">
        <v>501</v>
      </c>
      <c r="M102" s="22">
        <f t="shared" si="1"/>
        <v>0</v>
      </c>
      <c r="O102" s="197"/>
      <c r="P102" s="198"/>
      <c r="Q102" s="98"/>
      <c r="R102" s="98"/>
      <c r="S102" s="98"/>
      <c r="T102" s="182"/>
      <c r="U102" s="182"/>
      <c r="V102" s="182"/>
      <c r="X102" s="118"/>
      <c r="Y102" s="77"/>
      <c r="Z102" s="98"/>
    </row>
    <row r="103" spans="3:26" ht="15" customHeight="1" x14ac:dyDescent="0.2">
      <c r="C103" s="190"/>
      <c r="D103" s="14" t="e">
        <f>SUMIF(#REF!,J103,#REF!)+SUMIF(#REF!,J103,#REF!)+SUMIF(#REF!,J103,#REF!)+SUMIF(#REF!,J103,#REF!)+SUMIF(#REF!,J103,#REF!)+SUMIF(#REF!,J103,#REF!)+SUMIF(#REF!,J103,#REF!)+SUMIF(#REF!,J103,#REF!)</f>
        <v>#REF!</v>
      </c>
      <c r="E103" s="134"/>
      <c r="F103" s="22"/>
      <c r="G103" s="14"/>
      <c r="H103" s="141"/>
      <c r="I103" s="35" t="s">
        <v>448</v>
      </c>
      <c r="J103" s="36" t="s">
        <v>852</v>
      </c>
      <c r="K103" s="37">
        <v>3086</v>
      </c>
      <c r="L103" s="38" t="s">
        <v>501</v>
      </c>
      <c r="M103" s="22">
        <f t="shared" si="1"/>
        <v>0</v>
      </c>
      <c r="O103" s="197"/>
      <c r="P103" s="198"/>
      <c r="Q103" s="98"/>
      <c r="R103" s="98"/>
      <c r="S103" s="98"/>
      <c r="T103" s="182"/>
      <c r="U103" s="182"/>
      <c r="V103" s="182"/>
      <c r="X103" s="118"/>
      <c r="Y103" s="77"/>
      <c r="Z103" s="98"/>
    </row>
    <row r="104" spans="3:26" ht="15" customHeight="1" x14ac:dyDescent="0.2">
      <c r="C104" s="190"/>
      <c r="D104" s="14" t="e">
        <f>SUMIF(#REF!,J104,#REF!)+SUMIF(#REF!,J104,#REF!)+SUMIF(#REF!,J104,#REF!)+SUMIF(#REF!,J104,#REF!)+SUMIF(#REF!,J104,#REF!)+SUMIF(#REF!,J104,#REF!)+SUMIF(#REF!,J104,#REF!)+SUMIF(#REF!,J104,#REF!)</f>
        <v>#REF!</v>
      </c>
      <c r="E104" s="134"/>
      <c r="F104" s="22"/>
      <c r="G104" s="14"/>
      <c r="H104" s="141"/>
      <c r="I104" s="35" t="s">
        <v>470</v>
      </c>
      <c r="J104" s="36" t="s">
        <v>738</v>
      </c>
      <c r="K104" s="37">
        <v>3086</v>
      </c>
      <c r="L104" s="38" t="s">
        <v>501</v>
      </c>
      <c r="M104" s="22">
        <f t="shared" si="1"/>
        <v>0</v>
      </c>
      <c r="O104" s="197"/>
      <c r="P104" s="198"/>
      <c r="Q104" s="98"/>
      <c r="R104" s="98"/>
      <c r="S104" s="98"/>
      <c r="T104" s="182"/>
      <c r="U104" s="182"/>
      <c r="V104" s="182"/>
      <c r="X104" s="118"/>
      <c r="Y104" s="77"/>
      <c r="Z104" s="98"/>
    </row>
    <row r="105" spans="3:26" ht="15" customHeight="1" x14ac:dyDescent="0.2">
      <c r="C105" s="190"/>
      <c r="D105" s="14" t="e">
        <f>SUMIF(#REF!,J105,#REF!)+SUMIF(#REF!,J105,#REF!)+SUMIF(#REF!,J105,#REF!)+SUMIF(#REF!,J105,#REF!)+SUMIF(#REF!,J105,#REF!)+SUMIF(#REF!,J105,#REF!)+SUMIF(#REF!,J105,#REF!)+SUMIF(#REF!,J105,#REF!)</f>
        <v>#REF!</v>
      </c>
      <c r="E105" s="134"/>
      <c r="F105" s="22"/>
      <c r="G105" s="14"/>
      <c r="H105" s="141"/>
      <c r="I105" s="35" t="s">
        <v>471</v>
      </c>
      <c r="J105" s="36" t="s">
        <v>739</v>
      </c>
      <c r="K105" s="37">
        <v>3086</v>
      </c>
      <c r="L105" s="38" t="s">
        <v>501</v>
      </c>
      <c r="M105" s="22">
        <f t="shared" si="1"/>
        <v>0</v>
      </c>
      <c r="O105" s="197"/>
      <c r="P105" s="198"/>
      <c r="Q105" s="98"/>
      <c r="R105" s="98"/>
      <c r="S105" s="98"/>
      <c r="T105" s="182"/>
      <c r="U105" s="182"/>
      <c r="V105" s="182"/>
      <c r="X105" s="118"/>
      <c r="Y105" s="77"/>
      <c r="Z105" s="98"/>
    </row>
    <row r="106" spans="3:26" ht="9.75" customHeight="1" thickBot="1" x14ac:dyDescent="0.25">
      <c r="C106" s="190"/>
      <c r="D106" s="152"/>
      <c r="E106" s="153"/>
      <c r="F106" s="154"/>
      <c r="G106" s="152"/>
      <c r="H106" s="155"/>
      <c r="I106" s="156"/>
      <c r="J106" s="157"/>
      <c r="K106" s="158"/>
      <c r="L106" s="159"/>
      <c r="M106" s="154"/>
      <c r="O106" s="197"/>
      <c r="P106" s="198"/>
      <c r="Q106" s="98"/>
      <c r="R106" s="98"/>
      <c r="S106" s="98"/>
      <c r="T106" s="182"/>
      <c r="U106" s="182"/>
      <c r="V106" s="182"/>
      <c r="X106" s="118"/>
      <c r="Y106" s="77"/>
      <c r="Z106" s="98"/>
    </row>
    <row r="107" spans="3:26" ht="12" customHeight="1" x14ac:dyDescent="0.2">
      <c r="C107" s="103"/>
      <c r="D107" s="90" t="s">
        <v>203</v>
      </c>
      <c r="E107" s="91"/>
      <c r="F107" s="90"/>
      <c r="G107" s="90"/>
      <c r="H107" s="143"/>
      <c r="I107" s="92"/>
      <c r="J107" s="93"/>
      <c r="K107" s="90" t="s">
        <v>604</v>
      </c>
      <c r="L107" s="89"/>
      <c r="M107" s="94" t="s">
        <v>606</v>
      </c>
      <c r="N107" s="95"/>
      <c r="O107" s="194"/>
      <c r="P107" s="198"/>
      <c r="Q107" s="98"/>
      <c r="R107" s="98"/>
      <c r="S107" s="98"/>
      <c r="T107" s="103"/>
      <c r="U107" s="103"/>
      <c r="V107" s="103"/>
      <c r="W107" s="103"/>
      <c r="X107" s="118"/>
      <c r="Y107" s="103"/>
      <c r="Z107" s="103"/>
    </row>
    <row r="108" spans="3:26" ht="12" customHeight="1" x14ac:dyDescent="0.2">
      <c r="C108" s="103"/>
      <c r="D108" s="100" t="s">
        <v>743</v>
      </c>
      <c r="E108" s="101"/>
      <c r="F108" s="100"/>
      <c r="G108" s="100"/>
      <c r="H108" s="144"/>
      <c r="I108" s="102" t="s">
        <v>803</v>
      </c>
      <c r="J108" s="103" t="s">
        <v>607</v>
      </c>
      <c r="K108" s="100" t="s">
        <v>608</v>
      </c>
      <c r="L108" s="99"/>
      <c r="M108" s="104" t="s">
        <v>775</v>
      </c>
      <c r="N108" s="95"/>
      <c r="O108" s="194"/>
      <c r="P108" s="198"/>
      <c r="Q108" s="98"/>
      <c r="R108" s="98"/>
      <c r="S108" s="98"/>
      <c r="T108" s="103"/>
      <c r="U108" s="103"/>
      <c r="V108" s="103"/>
      <c r="W108" s="103"/>
      <c r="X108" s="118"/>
      <c r="Y108" s="103"/>
      <c r="Z108" s="103"/>
    </row>
    <row r="109" spans="3:26" ht="12" customHeight="1" thickBot="1" x14ac:dyDescent="0.25">
      <c r="C109" s="103"/>
      <c r="D109" s="109" t="s">
        <v>802</v>
      </c>
      <c r="E109" s="110"/>
      <c r="F109" s="109"/>
      <c r="G109" s="109"/>
      <c r="H109" s="145"/>
      <c r="I109" s="111" t="s">
        <v>804</v>
      </c>
      <c r="J109" s="112" t="s">
        <v>609</v>
      </c>
      <c r="K109" s="109" t="s">
        <v>610</v>
      </c>
      <c r="L109" s="108" t="s">
        <v>611</v>
      </c>
      <c r="M109" s="113" t="s">
        <v>800</v>
      </c>
      <c r="N109" s="95"/>
      <c r="O109" s="194"/>
      <c r="P109" s="198"/>
      <c r="Q109" s="98"/>
      <c r="R109" s="98"/>
      <c r="S109" s="98"/>
      <c r="T109" s="103"/>
      <c r="U109" s="103"/>
      <c r="V109" s="103"/>
      <c r="W109" s="103"/>
      <c r="X109" s="118"/>
      <c r="Y109" s="103"/>
      <c r="Z109" s="103"/>
    </row>
    <row r="110" spans="3:26" ht="15" customHeight="1" x14ac:dyDescent="0.2">
      <c r="C110" s="190"/>
      <c r="D110" s="14" t="e">
        <f>SUMIF(#REF!,J110,#REF!)+SUMIF(#REF!,J110,#REF!)+SUMIF(#REF!,J110,#REF!)+SUMIF(#REF!,J110,#REF!)+SUMIF(#REF!,J110,#REF!)+SUMIF(#REF!,J110,#REF!)+SUMIF(#REF!,J110,#REF!)+SUMIF(#REF!,J110,#REF!)</f>
        <v>#REF!</v>
      </c>
      <c r="E110" s="134"/>
      <c r="F110" s="22"/>
      <c r="G110" s="14"/>
      <c r="H110" s="141"/>
      <c r="I110" s="35" t="s">
        <v>454</v>
      </c>
      <c r="J110" s="36" t="s">
        <v>369</v>
      </c>
      <c r="K110" s="37">
        <v>3065</v>
      </c>
      <c r="L110" s="38" t="s">
        <v>501</v>
      </c>
      <c r="M110" s="22">
        <f t="shared" si="1"/>
        <v>0</v>
      </c>
      <c r="O110" s="197"/>
      <c r="P110" s="198"/>
      <c r="Q110" s="98"/>
      <c r="R110" s="98"/>
      <c r="S110" s="98"/>
      <c r="T110" s="182"/>
      <c r="U110" s="182"/>
      <c r="V110" s="182"/>
      <c r="X110" s="118"/>
      <c r="Y110" s="77"/>
      <c r="Z110" s="98"/>
    </row>
    <row r="111" spans="3:26" ht="15" customHeight="1" x14ac:dyDescent="0.2">
      <c r="C111" s="190"/>
      <c r="D111" s="14" t="e">
        <f>SUMIF(#REF!,J111,#REF!)+SUMIF(#REF!,J111,#REF!)+SUMIF(#REF!,J111,#REF!)+SUMIF(#REF!,J111,#REF!)+SUMIF(#REF!,J111,#REF!)+SUMIF(#REF!,J111,#REF!)+SUMIF(#REF!,J111,#REF!)+SUMIF(#REF!,J111,#REF!)</f>
        <v>#REF!</v>
      </c>
      <c r="E111" s="134"/>
      <c r="F111" s="22"/>
      <c r="G111" s="14"/>
      <c r="H111" s="141"/>
      <c r="I111" s="35" t="s">
        <v>371</v>
      </c>
      <c r="J111" s="36" t="s">
        <v>477</v>
      </c>
      <c r="K111" s="37" t="s">
        <v>372</v>
      </c>
      <c r="L111" s="38" t="s">
        <v>501</v>
      </c>
      <c r="M111" s="22">
        <f t="shared" si="1"/>
        <v>0</v>
      </c>
      <c r="O111" s="197"/>
      <c r="P111" s="198"/>
      <c r="Q111" s="98"/>
      <c r="R111" s="98"/>
      <c r="S111" s="98"/>
      <c r="T111" s="182"/>
      <c r="U111" s="182"/>
      <c r="V111" s="182"/>
      <c r="X111" s="118"/>
      <c r="Y111" s="77"/>
      <c r="Z111" s="98"/>
    </row>
    <row r="112" spans="3:26" ht="15" customHeight="1" x14ac:dyDescent="0.2">
      <c r="C112" s="190"/>
      <c r="D112" s="14" t="e">
        <f>SUMIF(#REF!,J112,#REF!)+SUMIF(#REF!,J112,#REF!)+SUMIF(#REF!,J112,#REF!)+SUMIF(#REF!,J112,#REF!)+SUMIF(#REF!,J112,#REF!)+SUMIF(#REF!,J112,#REF!)+SUMIF(#REF!,J112,#REF!)+SUMIF(#REF!,J112,#REF!)</f>
        <v>#REF!</v>
      </c>
      <c r="E112" s="134"/>
      <c r="F112" s="22"/>
      <c r="G112" s="14"/>
      <c r="H112" s="141"/>
      <c r="I112" s="35" t="s">
        <v>341</v>
      </c>
      <c r="J112" s="36" t="s">
        <v>377</v>
      </c>
      <c r="K112" s="37" t="s">
        <v>372</v>
      </c>
      <c r="L112" s="38" t="s">
        <v>501</v>
      </c>
      <c r="M112" s="22">
        <f t="shared" si="1"/>
        <v>0</v>
      </c>
      <c r="O112" s="197"/>
      <c r="P112" s="198"/>
      <c r="Q112" s="98"/>
      <c r="R112" s="98"/>
      <c r="S112" s="98"/>
      <c r="T112" s="182"/>
      <c r="U112" s="182"/>
      <c r="V112" s="182"/>
      <c r="X112" s="118"/>
      <c r="Y112" s="77"/>
      <c r="Z112" s="98"/>
    </row>
    <row r="113" spans="3:26" ht="15" customHeight="1" x14ac:dyDescent="0.2">
      <c r="C113" s="190"/>
      <c r="D113" s="14" t="e">
        <f>SUMIF(#REF!,J113,#REF!)+SUMIF(#REF!,J113,#REF!)+SUMIF(#REF!,J113,#REF!)+SUMIF(#REF!,J113,#REF!)+SUMIF(#REF!,J113,#REF!)+SUMIF(#REF!,J113,#REF!)+SUMIF(#REF!,J113,#REF!)+SUMIF(#REF!,J113,#REF!)</f>
        <v>#REF!</v>
      </c>
      <c r="E113" s="134"/>
      <c r="F113" s="22"/>
      <c r="G113" s="14"/>
      <c r="H113" s="141"/>
      <c r="I113" s="35" t="s">
        <v>342</v>
      </c>
      <c r="J113" s="36" t="s">
        <v>378</v>
      </c>
      <c r="K113" s="37" t="s">
        <v>372</v>
      </c>
      <c r="L113" s="38" t="s">
        <v>501</v>
      </c>
      <c r="M113" s="22">
        <f t="shared" si="1"/>
        <v>0</v>
      </c>
      <c r="O113" s="197"/>
      <c r="P113" s="198"/>
      <c r="Q113" s="98"/>
      <c r="R113" s="98"/>
      <c r="S113" s="98"/>
      <c r="T113" s="182"/>
      <c r="U113" s="182"/>
      <c r="V113" s="182"/>
      <c r="X113" s="118"/>
      <c r="Y113" s="77"/>
      <c r="Z113" s="98"/>
    </row>
    <row r="114" spans="3:26" ht="9.75" customHeight="1" x14ac:dyDescent="0.2">
      <c r="C114" s="190"/>
      <c r="D114" s="14"/>
      <c r="E114" s="134"/>
      <c r="F114" s="22"/>
      <c r="G114" s="14"/>
      <c r="H114" s="141"/>
      <c r="I114" s="35"/>
      <c r="J114" s="36"/>
      <c r="K114" s="37"/>
      <c r="L114" s="38"/>
      <c r="M114" s="22"/>
      <c r="O114" s="197"/>
      <c r="P114" s="198"/>
      <c r="Q114" s="98"/>
      <c r="R114" s="98"/>
      <c r="S114" s="98"/>
      <c r="T114" s="182"/>
      <c r="U114" s="182"/>
      <c r="V114" s="182"/>
      <c r="X114" s="118"/>
      <c r="Y114" s="77"/>
      <c r="Z114" s="98"/>
    </row>
    <row r="115" spans="3:26" ht="15" customHeight="1" x14ac:dyDescent="0.2">
      <c r="C115" s="190"/>
      <c r="D115" s="14" t="e">
        <f>SUMIF(#REF!,J115,#REF!)+SUMIF(#REF!,J115,#REF!)+SUMIF(#REF!,J115,#REF!)+SUMIF(#REF!,J115,#REF!)+SUMIF(#REF!,J115,#REF!)+SUMIF(#REF!,J115,#REF!)+SUMIF(#REF!,J115,#REF!)+SUMIF(#REF!,J115,#REF!)</f>
        <v>#REF!</v>
      </c>
      <c r="E115" s="134"/>
      <c r="F115" s="22"/>
      <c r="G115" s="14"/>
      <c r="H115" s="141"/>
      <c r="I115" s="35" t="s">
        <v>364</v>
      </c>
      <c r="J115" s="36" t="s">
        <v>365</v>
      </c>
      <c r="K115" s="37" t="s">
        <v>366</v>
      </c>
      <c r="L115" s="38" t="s">
        <v>501</v>
      </c>
      <c r="M115" s="22">
        <f t="shared" si="1"/>
        <v>0</v>
      </c>
      <c r="O115" s="197"/>
      <c r="P115" s="198"/>
      <c r="Q115" s="98"/>
      <c r="R115" s="98"/>
      <c r="S115" s="98"/>
      <c r="T115" s="182"/>
      <c r="U115" s="182"/>
      <c r="V115" s="182"/>
      <c r="X115" s="118"/>
      <c r="Y115" s="77"/>
      <c r="Z115" s="98"/>
    </row>
    <row r="116" spans="3:26" ht="15" customHeight="1" x14ac:dyDescent="0.2">
      <c r="C116" s="190"/>
      <c r="D116" s="14" t="e">
        <f>SUMIF(#REF!,J116,#REF!)+SUMIF(#REF!,J116,#REF!)+SUMIF(#REF!,J116,#REF!)+SUMIF(#REF!,J116,#REF!)+SUMIF(#REF!,J116,#REF!)+SUMIF(#REF!,J116,#REF!)+SUMIF(#REF!,J116,#REF!)+SUMIF(#REF!,J116,#REF!)</f>
        <v>#REF!</v>
      </c>
      <c r="E116" s="134"/>
      <c r="F116" s="22"/>
      <c r="G116" s="14"/>
      <c r="H116" s="141"/>
      <c r="I116" s="35" t="s">
        <v>367</v>
      </c>
      <c r="J116" s="36" t="s">
        <v>463</v>
      </c>
      <c r="K116" s="37">
        <v>3092</v>
      </c>
      <c r="L116" s="38" t="s">
        <v>501</v>
      </c>
      <c r="M116" s="22">
        <f t="shared" si="1"/>
        <v>0</v>
      </c>
      <c r="O116" s="197"/>
      <c r="P116" s="198"/>
      <c r="Q116" s="98"/>
      <c r="R116" s="98"/>
      <c r="S116" s="98"/>
      <c r="T116" s="182"/>
      <c r="U116" s="182"/>
      <c r="V116" s="182"/>
      <c r="X116" s="118"/>
      <c r="Y116" s="77"/>
      <c r="Z116" s="98"/>
    </row>
    <row r="117" spans="3:26" ht="15" customHeight="1" x14ac:dyDescent="0.2">
      <c r="C117" s="190"/>
      <c r="D117" s="14" t="e">
        <f>SUMIF(#REF!,J117,#REF!)+SUMIF(#REF!,J117,#REF!)+SUMIF(#REF!,J117,#REF!)+SUMIF(#REF!,J117,#REF!)+SUMIF(#REF!,J117,#REF!)+SUMIF(#REF!,J117,#REF!)+SUMIF(#REF!,J117,#REF!)+SUMIF(#REF!,J117,#REF!)</f>
        <v>#REF!</v>
      </c>
      <c r="E117" s="134"/>
      <c r="F117" s="22"/>
      <c r="G117" s="14"/>
      <c r="H117" s="141"/>
      <c r="I117" s="35" t="s">
        <v>343</v>
      </c>
      <c r="J117" s="36" t="s">
        <v>363</v>
      </c>
      <c r="K117" s="37">
        <v>3091</v>
      </c>
      <c r="L117" s="38" t="s">
        <v>501</v>
      </c>
      <c r="M117" s="22">
        <f t="shared" si="1"/>
        <v>0</v>
      </c>
      <c r="O117" s="197"/>
      <c r="P117" s="198"/>
      <c r="Q117" s="98"/>
      <c r="R117" s="98"/>
      <c r="S117" s="98"/>
      <c r="T117" s="182"/>
      <c r="U117" s="182"/>
      <c r="V117" s="182"/>
      <c r="X117" s="118"/>
      <c r="Y117" s="77"/>
      <c r="Z117" s="98"/>
    </row>
    <row r="118" spans="3:26" ht="15" customHeight="1" x14ac:dyDescent="0.2">
      <c r="C118" s="190"/>
      <c r="D118" s="14" t="e">
        <f>SUMIF(#REF!,J118,#REF!)+SUMIF(#REF!,J118,#REF!)+SUMIF(#REF!,J118,#REF!)+SUMIF(#REF!,J118,#REF!)+SUMIF(#REF!,J118,#REF!)+SUMIF(#REF!,J118,#REF!)+SUMIF(#REF!,J118,#REF!)+SUMIF(#REF!,J118,#REF!)</f>
        <v>#REF!</v>
      </c>
      <c r="E118" s="134"/>
      <c r="F118" s="22"/>
      <c r="G118" s="14"/>
      <c r="H118" s="141"/>
      <c r="I118" s="35" t="s">
        <v>464</v>
      </c>
      <c r="J118" s="36" t="s">
        <v>465</v>
      </c>
      <c r="K118" s="37" t="s">
        <v>466</v>
      </c>
      <c r="L118" s="38" t="s">
        <v>501</v>
      </c>
      <c r="M118" s="22">
        <f t="shared" si="1"/>
        <v>0</v>
      </c>
      <c r="O118" s="197"/>
      <c r="P118" s="198"/>
      <c r="Q118" s="98"/>
      <c r="R118" s="98"/>
      <c r="S118" s="98"/>
      <c r="T118" s="182"/>
      <c r="U118" s="182"/>
      <c r="V118" s="182"/>
      <c r="X118" s="118"/>
      <c r="Y118" s="77"/>
      <c r="Z118" s="98"/>
    </row>
    <row r="119" spans="3:26" ht="15" customHeight="1" x14ac:dyDescent="0.2">
      <c r="C119" s="190"/>
      <c r="D119" s="14" t="e">
        <f>SUMIF(#REF!,J119,#REF!)+SUMIF(#REF!,J119,#REF!)+SUMIF(#REF!,J119,#REF!)+SUMIF(#REF!,J119,#REF!)+SUMIF(#REF!,J119,#REF!)+SUMIF(#REF!,J119,#REF!)+SUMIF(#REF!,J119,#REF!)+SUMIF(#REF!,J119,#REF!)</f>
        <v>#REF!</v>
      </c>
      <c r="E119" s="134"/>
      <c r="F119" s="22"/>
      <c r="G119" s="14"/>
      <c r="H119" s="141"/>
      <c r="I119" s="35" t="s">
        <v>467</v>
      </c>
      <c r="J119" s="36" t="s">
        <v>468</v>
      </c>
      <c r="K119" s="37">
        <v>3004</v>
      </c>
      <c r="L119" s="38" t="s">
        <v>501</v>
      </c>
      <c r="M119" s="22">
        <f t="shared" si="1"/>
        <v>0</v>
      </c>
      <c r="O119" s="197"/>
      <c r="P119" s="198"/>
      <c r="Q119" s="98"/>
      <c r="R119" s="98"/>
      <c r="S119" s="98"/>
      <c r="T119" s="182"/>
      <c r="U119" s="182"/>
      <c r="V119" s="182"/>
      <c r="X119" s="118"/>
      <c r="Y119" s="77"/>
      <c r="Z119" s="98"/>
    </row>
    <row r="120" spans="3:26" ht="15" customHeight="1" x14ac:dyDescent="0.2">
      <c r="C120" s="190"/>
      <c r="D120" s="14" t="e">
        <f>SUMIF(#REF!,J120,#REF!)+SUMIF(#REF!,J120,#REF!)+SUMIF(#REF!,J120,#REF!)+SUMIF(#REF!,J120,#REF!)+SUMIF(#REF!,J120,#REF!)+SUMIF(#REF!,J120,#REF!)+SUMIF(#REF!,J120,#REF!)+SUMIF(#REF!,J120,#REF!)</f>
        <v>#REF!</v>
      </c>
      <c r="E120" s="134"/>
      <c r="F120" s="22"/>
      <c r="G120" s="14"/>
      <c r="H120" s="141"/>
      <c r="I120" s="35" t="s">
        <v>469</v>
      </c>
      <c r="J120" s="36" t="s">
        <v>583</v>
      </c>
      <c r="K120" s="37">
        <v>3004</v>
      </c>
      <c r="L120" s="38" t="s">
        <v>501</v>
      </c>
      <c r="M120" s="22">
        <f t="shared" si="1"/>
        <v>0</v>
      </c>
      <c r="O120" s="197"/>
      <c r="P120" s="198"/>
      <c r="Q120" s="98"/>
      <c r="R120" s="98"/>
      <c r="S120" s="98"/>
      <c r="T120" s="182"/>
      <c r="U120" s="182"/>
      <c r="V120" s="182"/>
      <c r="X120" s="118"/>
      <c r="Y120" s="77"/>
      <c r="Z120" s="98"/>
    </row>
    <row r="121" spans="3:26" ht="9.75" customHeight="1" x14ac:dyDescent="0.2">
      <c r="C121" s="190"/>
      <c r="D121" s="14"/>
      <c r="E121" s="134"/>
      <c r="F121" s="22"/>
      <c r="G121" s="14"/>
      <c r="H121" s="141"/>
      <c r="I121" s="178"/>
      <c r="J121" s="36"/>
      <c r="K121" s="37"/>
      <c r="L121" s="38"/>
      <c r="M121" s="22"/>
      <c r="O121" s="197"/>
      <c r="P121" s="198"/>
      <c r="Q121" s="98"/>
      <c r="R121" s="98"/>
      <c r="S121" s="98"/>
      <c r="T121" s="182"/>
      <c r="U121" s="182"/>
      <c r="V121" s="182"/>
      <c r="X121" s="118"/>
      <c r="Y121" s="77"/>
      <c r="Z121" s="98"/>
    </row>
    <row r="122" spans="3:26" ht="15" customHeight="1" x14ac:dyDescent="0.2">
      <c r="C122" s="190"/>
      <c r="D122" s="14" t="e">
        <f>SUMIF(#REF!,J122,#REF!)+SUMIF(#REF!,J122,#REF!)+SUMIF(#REF!,J122,#REF!)+SUMIF(#REF!,J122,#REF!)+SUMIF(#REF!,J122,#REF!)+SUMIF(#REF!,J122,#REF!)+SUMIF(#REF!,J122,#REF!)+SUMIF(#REF!,J122,#REF!)</f>
        <v>#REF!</v>
      </c>
      <c r="E122" s="134"/>
      <c r="F122" s="22"/>
      <c r="G122" s="14"/>
      <c r="H122" s="141"/>
      <c r="I122" s="35" t="s">
        <v>534</v>
      </c>
      <c r="J122" s="36" t="s">
        <v>351</v>
      </c>
      <c r="K122" s="37">
        <v>3076</v>
      </c>
      <c r="L122" s="38" t="s">
        <v>501</v>
      </c>
      <c r="M122" s="22">
        <f t="shared" si="1"/>
        <v>0</v>
      </c>
      <c r="O122" s="197"/>
      <c r="P122" s="198"/>
      <c r="Q122" s="98"/>
      <c r="R122" s="98"/>
      <c r="S122" s="98"/>
      <c r="T122" s="182"/>
      <c r="U122" s="182"/>
      <c r="V122" s="182"/>
      <c r="X122" s="118"/>
      <c r="Y122" s="77"/>
      <c r="Z122" s="98"/>
    </row>
    <row r="123" spans="3:26" ht="15" customHeight="1" x14ac:dyDescent="0.2">
      <c r="C123" s="190"/>
      <c r="D123" s="14" t="e">
        <f>SUMIF(#REF!,J123,#REF!)+SUMIF(#REF!,J123,#REF!)+SUMIF(#REF!,J123,#REF!)+SUMIF(#REF!,J123,#REF!)+SUMIF(#REF!,J123,#REF!)+SUMIF(#REF!,J123,#REF!)+SUMIF(#REF!,J123,#REF!)+SUMIF(#REF!,J123,#REF!)</f>
        <v>#REF!</v>
      </c>
      <c r="E123" s="134"/>
      <c r="F123" s="22"/>
      <c r="G123" s="14"/>
      <c r="H123" s="141"/>
      <c r="I123" s="35" t="s">
        <v>376</v>
      </c>
      <c r="J123" s="36" t="s">
        <v>728</v>
      </c>
      <c r="K123" s="37">
        <v>3182</v>
      </c>
      <c r="L123" s="38" t="s">
        <v>501</v>
      </c>
      <c r="M123" s="22">
        <f t="shared" si="1"/>
        <v>0</v>
      </c>
      <c r="O123" s="197"/>
      <c r="P123" s="198"/>
      <c r="Q123" s="98"/>
      <c r="R123" s="98"/>
      <c r="S123" s="98"/>
      <c r="T123" s="182"/>
      <c r="U123" s="182"/>
      <c r="V123" s="182"/>
      <c r="X123" s="118"/>
      <c r="Y123" s="77"/>
      <c r="Z123" s="98"/>
    </row>
    <row r="124" spans="3:26" ht="15" customHeight="1" x14ac:dyDescent="0.2">
      <c r="C124" s="190"/>
      <c r="D124" s="14" t="e">
        <f>SUMIF(#REF!,J124,#REF!)+SUMIF(#REF!,J124,#REF!)+SUMIF(#REF!,J124,#REF!)+SUMIF(#REF!,J124,#REF!)+SUMIF(#REF!,J124,#REF!)+SUMIF(#REF!,J124,#REF!)+SUMIF(#REF!,J124,#REF!)+SUMIF(#REF!,J124,#REF!)</f>
        <v>#REF!</v>
      </c>
      <c r="E124" s="134"/>
      <c r="F124" s="22"/>
      <c r="G124" s="14"/>
      <c r="H124" s="141"/>
      <c r="I124" s="35" t="s">
        <v>536</v>
      </c>
      <c r="J124" s="36" t="s">
        <v>829</v>
      </c>
      <c r="K124" s="37">
        <v>3181</v>
      </c>
      <c r="L124" s="38" t="s">
        <v>501</v>
      </c>
      <c r="M124" s="22">
        <f t="shared" si="1"/>
        <v>0</v>
      </c>
      <c r="O124" s="197"/>
      <c r="P124" s="198"/>
      <c r="Q124" s="98"/>
      <c r="R124" s="98"/>
      <c r="S124" s="98"/>
      <c r="T124" s="182"/>
      <c r="U124" s="182"/>
      <c r="V124" s="182"/>
      <c r="X124" s="118"/>
      <c r="Y124" s="77"/>
      <c r="Z124" s="98"/>
    </row>
    <row r="125" spans="3:26" ht="15" customHeight="1" x14ac:dyDescent="0.2">
      <c r="C125" s="190"/>
      <c r="D125" s="14" t="e">
        <f>SUMIF(#REF!,J125,#REF!)+SUMIF(#REF!,J125,#REF!)+SUMIF(#REF!,J125,#REF!)+SUMIF(#REF!,J125,#REF!)+SUMIF(#REF!,J125,#REF!)+SUMIF(#REF!,J125,#REF!)+SUMIF(#REF!,J125,#REF!)+SUMIF(#REF!,J125,#REF!)</f>
        <v>#REF!</v>
      </c>
      <c r="E125" s="134"/>
      <c r="F125" s="22"/>
      <c r="G125" s="14"/>
      <c r="H125" s="141"/>
      <c r="I125" s="35" t="s">
        <v>537</v>
      </c>
      <c r="J125" s="36" t="s">
        <v>780</v>
      </c>
      <c r="K125" s="37">
        <v>3181</v>
      </c>
      <c r="L125" s="38" t="s">
        <v>501</v>
      </c>
      <c r="M125" s="22">
        <f t="shared" si="1"/>
        <v>0</v>
      </c>
      <c r="O125" s="197"/>
      <c r="P125" s="198"/>
      <c r="Q125" s="98"/>
      <c r="R125" s="98"/>
      <c r="S125" s="98"/>
      <c r="T125" s="182"/>
      <c r="U125" s="182"/>
      <c r="V125" s="182"/>
      <c r="X125" s="118"/>
      <c r="Y125" s="77"/>
      <c r="Z125" s="98"/>
    </row>
    <row r="126" spans="3:26" ht="15" customHeight="1" x14ac:dyDescent="0.2">
      <c r="C126" s="190"/>
      <c r="D126" s="14" t="e">
        <f>SUMIF(#REF!,J126,#REF!)+SUMIF(#REF!,J126,#REF!)+SUMIF(#REF!,J126,#REF!)+SUMIF(#REF!,J126,#REF!)+SUMIF(#REF!,J126,#REF!)+SUMIF(#REF!,J126,#REF!)+SUMIF(#REF!,J126,#REF!)+SUMIF(#REF!,J126,#REF!)</f>
        <v>#REF!</v>
      </c>
      <c r="E126" s="134"/>
      <c r="F126" s="22"/>
      <c r="G126" s="14"/>
      <c r="H126" s="141"/>
      <c r="I126" s="35" t="s">
        <v>538</v>
      </c>
      <c r="J126" s="36" t="s">
        <v>694</v>
      </c>
      <c r="K126" s="37">
        <v>3181</v>
      </c>
      <c r="L126" s="38" t="s">
        <v>501</v>
      </c>
      <c r="M126" s="22">
        <f t="shared" si="1"/>
        <v>0</v>
      </c>
      <c r="O126" s="197"/>
      <c r="P126" s="198"/>
      <c r="Q126" s="98"/>
      <c r="R126" s="98"/>
      <c r="S126" s="98"/>
      <c r="T126" s="182"/>
      <c r="U126" s="182"/>
      <c r="V126" s="182"/>
      <c r="X126" s="118"/>
      <c r="Y126" s="77"/>
      <c r="Z126" s="98"/>
    </row>
    <row r="127" spans="3:26" ht="15" customHeight="1" x14ac:dyDescent="0.2">
      <c r="C127" s="190"/>
      <c r="D127" s="14" t="e">
        <f>SUMIF(#REF!,J127,#REF!)+SUMIF(#REF!,J127,#REF!)+SUMIF(#REF!,J127,#REF!)+SUMIF(#REF!,J127,#REF!)+SUMIF(#REF!,J127,#REF!)+SUMIF(#REF!,J127,#REF!)+SUMIF(#REF!,J127,#REF!)+SUMIF(#REF!,J127,#REF!)</f>
        <v>#REF!</v>
      </c>
      <c r="E127" s="134"/>
      <c r="F127" s="22"/>
      <c r="G127" s="14"/>
      <c r="H127" s="141"/>
      <c r="I127" s="35" t="s">
        <v>652</v>
      </c>
      <c r="J127" s="36" t="s">
        <v>830</v>
      </c>
      <c r="K127" s="37">
        <v>3181</v>
      </c>
      <c r="L127" s="38" t="s">
        <v>501</v>
      </c>
      <c r="M127" s="22">
        <f t="shared" si="1"/>
        <v>0</v>
      </c>
      <c r="O127" s="197"/>
      <c r="P127" s="198"/>
      <c r="Q127" s="98"/>
      <c r="R127" s="98"/>
      <c r="S127" s="98"/>
      <c r="T127" s="182"/>
      <c r="U127" s="182"/>
      <c r="V127" s="182"/>
      <c r="X127" s="118"/>
      <c r="Y127" s="77"/>
      <c r="Z127" s="98"/>
    </row>
    <row r="128" spans="3:26" ht="9.75" customHeight="1" x14ac:dyDescent="0.2">
      <c r="C128" s="190"/>
      <c r="D128" s="14"/>
      <c r="E128" s="134"/>
      <c r="F128" s="22"/>
      <c r="G128" s="14"/>
      <c r="H128" s="141"/>
      <c r="I128" s="35"/>
      <c r="J128" s="36"/>
      <c r="K128" s="37"/>
      <c r="L128" s="38"/>
      <c r="M128" s="22"/>
      <c r="O128" s="197"/>
      <c r="P128" s="198"/>
      <c r="Q128" s="98"/>
      <c r="R128" s="98"/>
      <c r="S128" s="98"/>
      <c r="T128" s="182"/>
      <c r="U128" s="182"/>
      <c r="V128" s="182"/>
      <c r="X128" s="118"/>
      <c r="Y128" s="77"/>
      <c r="Z128" s="98"/>
    </row>
    <row r="129" spans="3:26" ht="15" customHeight="1" x14ac:dyDescent="0.2">
      <c r="C129" s="190"/>
      <c r="D129" s="14" t="e">
        <f>SUMIF(#REF!,J129,#REF!)+SUMIF(#REF!,J129,#REF!)+SUMIF(#REF!,J129,#REF!)+SUMIF(#REF!,J129,#REF!)+SUMIF(#REF!,J129,#REF!)+SUMIF(#REF!,J129,#REF!)+SUMIF(#REF!,J129,#REF!)+SUMIF(#REF!,J129,#REF!)</f>
        <v>#REF!</v>
      </c>
      <c r="E129" s="134"/>
      <c r="F129" s="22"/>
      <c r="G129" s="14"/>
      <c r="H129" s="141"/>
      <c r="I129" s="35" t="s">
        <v>472</v>
      </c>
      <c r="J129" s="36" t="s">
        <v>190</v>
      </c>
      <c r="K129" s="37"/>
      <c r="L129" s="38" t="s">
        <v>501</v>
      </c>
      <c r="M129" s="22">
        <f t="shared" si="1"/>
        <v>0</v>
      </c>
      <c r="O129" s="197"/>
      <c r="P129" s="198"/>
      <c r="Q129" s="98"/>
      <c r="R129" s="98"/>
      <c r="S129" s="98"/>
      <c r="T129" s="182"/>
      <c r="U129" s="182"/>
      <c r="V129" s="182"/>
      <c r="X129" s="118"/>
      <c r="Y129" s="77"/>
      <c r="Z129" s="98"/>
    </row>
    <row r="130" spans="3:26" ht="15" customHeight="1" x14ac:dyDescent="0.2">
      <c r="C130" s="190"/>
      <c r="D130" s="14" t="e">
        <f>SUMIF(#REF!,J130,#REF!)+SUMIF(#REF!,J130,#REF!)+SUMIF(#REF!,J130,#REF!)+SUMIF(#REF!,J130,#REF!)+SUMIF(#REF!,J130,#REF!)+SUMIF(#REF!,J130,#REF!)+SUMIF(#REF!,J130,#REF!)+SUMIF(#REF!,J130,#REF!)</f>
        <v>#REF!</v>
      </c>
      <c r="E130" s="134"/>
      <c r="F130" s="22"/>
      <c r="G130" s="14"/>
      <c r="H130" s="141"/>
      <c r="I130" s="35"/>
      <c r="J130" s="36" t="s">
        <v>243</v>
      </c>
      <c r="K130" s="37"/>
      <c r="L130" s="38" t="s">
        <v>501</v>
      </c>
      <c r="M130" s="22">
        <f t="shared" si="1"/>
        <v>0</v>
      </c>
      <c r="O130" s="197"/>
      <c r="P130" s="198"/>
      <c r="Q130" s="98"/>
      <c r="R130" s="98"/>
      <c r="S130" s="98"/>
      <c r="T130" s="182"/>
      <c r="U130" s="182"/>
      <c r="V130" s="182"/>
      <c r="X130" s="118"/>
      <c r="Y130" s="77"/>
      <c r="Z130" s="98"/>
    </row>
    <row r="131" spans="3:26" ht="15" customHeight="1" x14ac:dyDescent="0.2">
      <c r="C131" s="190"/>
      <c r="D131" s="14" t="e">
        <f>SUMIF(#REF!,J131,#REF!)+SUMIF(#REF!,J131,#REF!)+SUMIF(#REF!,J131,#REF!)+SUMIF(#REF!,J131,#REF!)+SUMIF(#REF!,J131,#REF!)+SUMIF(#REF!,J131,#REF!)+SUMIF(#REF!,J131,#REF!)+SUMIF(#REF!,J131,#REF!)</f>
        <v>#REF!</v>
      </c>
      <c r="E131" s="134"/>
      <c r="F131" s="22"/>
      <c r="G131" s="14"/>
      <c r="H131" s="141"/>
      <c r="I131" s="35" t="s">
        <v>191</v>
      </c>
      <c r="J131" s="36" t="s">
        <v>192</v>
      </c>
      <c r="K131" s="37" t="s">
        <v>193</v>
      </c>
      <c r="L131" s="38" t="s">
        <v>501</v>
      </c>
      <c r="M131" s="22">
        <f t="shared" si="1"/>
        <v>0</v>
      </c>
      <c r="O131" s="197"/>
      <c r="P131" s="198"/>
      <c r="Q131" s="98"/>
      <c r="R131" s="98"/>
      <c r="S131" s="98"/>
      <c r="T131" s="182"/>
      <c r="U131" s="182"/>
      <c r="V131" s="182"/>
      <c r="X131" s="118"/>
      <c r="Y131" s="77"/>
      <c r="Z131" s="98"/>
    </row>
    <row r="132" spans="3:26" ht="15" customHeight="1" x14ac:dyDescent="0.2">
      <c r="C132" s="190"/>
      <c r="D132" s="14" t="e">
        <f>SUMIF(#REF!,J132,#REF!)+SUMIF(#REF!,J132,#REF!)+SUMIF(#REF!,J132,#REF!)+SUMIF(#REF!,J132,#REF!)+SUMIF(#REF!,J132,#REF!)+SUMIF(#REF!,J132,#REF!)+SUMIF(#REF!,J132,#REF!)+SUMIF(#REF!,J132,#REF!)</f>
        <v>#REF!</v>
      </c>
      <c r="E132" s="134"/>
      <c r="F132" s="22"/>
      <c r="G132" s="14"/>
      <c r="H132" s="141"/>
      <c r="I132" s="35" t="s">
        <v>194</v>
      </c>
      <c r="J132" s="36" t="s">
        <v>195</v>
      </c>
      <c r="K132" s="37"/>
      <c r="L132" s="38" t="s">
        <v>501</v>
      </c>
      <c r="M132" s="22">
        <f t="shared" si="1"/>
        <v>0</v>
      </c>
      <c r="O132" s="197"/>
      <c r="P132" s="198"/>
      <c r="Q132" s="98"/>
      <c r="R132" s="98"/>
      <c r="S132" s="98"/>
      <c r="T132" s="182"/>
      <c r="U132" s="182"/>
      <c r="V132" s="182"/>
      <c r="X132" s="118"/>
      <c r="Y132" s="77"/>
      <c r="Z132" s="98"/>
    </row>
    <row r="133" spans="3:26" ht="15" customHeight="1" x14ac:dyDescent="0.2">
      <c r="C133" s="190"/>
      <c r="D133" s="14" t="e">
        <f>SUMIF(#REF!,J133,#REF!)+SUMIF(#REF!,J133,#REF!)+SUMIF(#REF!,J133,#REF!)+SUMIF(#REF!,J133,#REF!)+SUMIF(#REF!,J133,#REF!)+SUMIF(#REF!,J133,#REF!)+SUMIF(#REF!,J133,#REF!)+SUMIF(#REF!,J133,#REF!)</f>
        <v>#REF!</v>
      </c>
      <c r="E133" s="134"/>
      <c r="F133" s="22"/>
      <c r="G133" s="14"/>
      <c r="H133" s="141"/>
      <c r="I133" s="35" t="s">
        <v>620</v>
      </c>
      <c r="J133" s="36" t="s">
        <v>619</v>
      </c>
      <c r="K133" s="37">
        <v>3069</v>
      </c>
      <c r="L133" s="38" t="s">
        <v>501</v>
      </c>
      <c r="M133" s="22">
        <f t="shared" si="1"/>
        <v>0</v>
      </c>
      <c r="O133" s="197"/>
      <c r="P133" s="198"/>
      <c r="Q133" s="98"/>
      <c r="R133" s="98"/>
      <c r="S133" s="98"/>
      <c r="T133" s="182"/>
      <c r="U133" s="182"/>
      <c r="V133" s="182"/>
      <c r="X133" s="118"/>
      <c r="Y133" s="77"/>
      <c r="Z133" s="98"/>
    </row>
    <row r="134" spans="3:26" ht="9.75" customHeight="1" x14ac:dyDescent="0.2">
      <c r="C134" s="190"/>
      <c r="D134" s="14"/>
      <c r="E134" s="134"/>
      <c r="F134" s="22"/>
      <c r="G134" s="14"/>
      <c r="H134" s="141"/>
      <c r="I134" s="35"/>
      <c r="J134" s="36"/>
      <c r="K134" s="37"/>
      <c r="L134" s="38"/>
      <c r="M134" s="22"/>
      <c r="O134" s="197"/>
      <c r="P134" s="198"/>
      <c r="Q134" s="98"/>
      <c r="R134" s="98"/>
      <c r="S134" s="98"/>
      <c r="T134" s="182"/>
      <c r="U134" s="182"/>
      <c r="V134" s="182"/>
      <c r="X134" s="118"/>
      <c r="Y134" s="77"/>
      <c r="Z134" s="98"/>
    </row>
    <row r="135" spans="3:26" ht="15" customHeight="1" x14ac:dyDescent="0.2">
      <c r="C135" s="190"/>
      <c r="D135" s="14" t="e">
        <f>SUMIF(#REF!,J135,#REF!)+SUMIF(#REF!,J135,#REF!)+SUMIF(#REF!,J135,#REF!)+SUMIF(#REF!,J135,#REF!)+SUMIF(#REF!,J135,#REF!)+SUMIF(#REF!,J135,#REF!)+SUMIF(#REF!,J135,#REF!)+SUMIF(#REF!,J135,#REF!)</f>
        <v>#REF!</v>
      </c>
      <c r="E135" s="134"/>
      <c r="F135" s="22"/>
      <c r="G135" s="14"/>
      <c r="H135" s="141"/>
      <c r="I135" s="35" t="s">
        <v>412</v>
      </c>
      <c r="J135" s="36" t="s">
        <v>411</v>
      </c>
      <c r="K135" s="37">
        <v>3120</v>
      </c>
      <c r="L135" s="38" t="s">
        <v>501</v>
      </c>
      <c r="M135" s="22">
        <f t="shared" si="1"/>
        <v>0</v>
      </c>
      <c r="O135" s="197"/>
      <c r="P135" s="198"/>
      <c r="Q135" s="98"/>
      <c r="R135" s="98"/>
      <c r="S135" s="98"/>
      <c r="T135" s="182"/>
      <c r="U135" s="182"/>
      <c r="V135" s="182"/>
      <c r="X135" s="118"/>
      <c r="Y135" s="77"/>
      <c r="Z135" s="98"/>
    </row>
    <row r="136" spans="3:26" ht="15" customHeight="1" x14ac:dyDescent="0.2">
      <c r="C136" s="190"/>
      <c r="D136" s="14" t="e">
        <f>SUMIF(#REF!,J136,#REF!)+SUMIF(#REF!,J136,#REF!)+SUMIF(#REF!,J136,#REF!)+SUMIF(#REF!,J136,#REF!)+SUMIF(#REF!,J136,#REF!)+SUMIF(#REF!,J136,#REF!)+SUMIF(#REF!,J136,#REF!)+SUMIF(#REF!,J136,#REF!)</f>
        <v>#REF!</v>
      </c>
      <c r="E136" s="134"/>
      <c r="F136" s="22"/>
      <c r="G136" s="14"/>
      <c r="H136" s="141"/>
      <c r="I136" s="35" t="s">
        <v>244</v>
      </c>
      <c r="J136" s="36" t="s">
        <v>336</v>
      </c>
      <c r="K136" s="37" t="s">
        <v>337</v>
      </c>
      <c r="L136" s="38" t="s">
        <v>501</v>
      </c>
      <c r="M136" s="22">
        <f t="shared" si="1"/>
        <v>0</v>
      </c>
      <c r="O136" s="197"/>
      <c r="P136" s="198"/>
      <c r="Q136" s="98"/>
      <c r="R136" s="98"/>
      <c r="S136" s="98"/>
      <c r="T136" s="182"/>
      <c r="U136" s="182"/>
      <c r="V136" s="182"/>
      <c r="X136" s="118"/>
      <c r="Y136" s="77"/>
      <c r="Z136" s="98"/>
    </row>
    <row r="137" spans="3:26" ht="15" customHeight="1" x14ac:dyDescent="0.2">
      <c r="C137" s="190"/>
      <c r="D137" s="14" t="e">
        <f>SUMIF(#REF!,J137,#REF!)+SUMIF(#REF!,J137,#REF!)+SUMIF(#REF!,J137,#REF!)+SUMIF(#REF!,J137,#REF!)+SUMIF(#REF!,J137,#REF!)+SUMIF(#REF!,J137,#REF!)+SUMIF(#REF!,J137,#REF!)+SUMIF(#REF!,J137,#REF!)</f>
        <v>#REF!</v>
      </c>
      <c r="E137" s="134"/>
      <c r="F137" s="22"/>
      <c r="G137" s="14"/>
      <c r="H137" s="141"/>
      <c r="I137" s="40"/>
      <c r="J137" s="36" t="s">
        <v>751</v>
      </c>
      <c r="K137" s="37"/>
      <c r="L137" s="38" t="s">
        <v>501</v>
      </c>
      <c r="M137" s="22">
        <f t="shared" si="1"/>
        <v>0</v>
      </c>
      <c r="O137" s="197"/>
      <c r="P137" s="198"/>
      <c r="Q137" s="98"/>
      <c r="R137" s="98"/>
      <c r="S137" s="98"/>
      <c r="T137" s="182"/>
      <c r="U137" s="182"/>
      <c r="V137" s="182"/>
      <c r="X137" s="118"/>
      <c r="Y137" s="77"/>
      <c r="Z137" s="98"/>
    </row>
    <row r="138" spans="3:26" ht="15" customHeight="1" x14ac:dyDescent="0.2">
      <c r="C138" s="190"/>
      <c r="D138" s="14" t="e">
        <f>SUMIF(#REF!,J138,#REF!)+SUMIF(#REF!,J138,#REF!)+SUMIF(#REF!,J138,#REF!)+SUMIF(#REF!,J138,#REF!)+SUMIF(#REF!,J138,#REF!)+SUMIF(#REF!,J138,#REF!)+SUMIF(#REF!,J138,#REF!)+SUMIF(#REF!,J138,#REF!)</f>
        <v>#REF!</v>
      </c>
      <c r="E138" s="134"/>
      <c r="F138" s="22"/>
      <c r="G138" s="14"/>
      <c r="H138" s="141"/>
      <c r="I138" s="35"/>
      <c r="J138" s="36" t="s">
        <v>338</v>
      </c>
      <c r="K138" s="37"/>
      <c r="L138" s="38" t="s">
        <v>501</v>
      </c>
      <c r="M138" s="22">
        <f t="shared" si="1"/>
        <v>0</v>
      </c>
      <c r="O138" s="197"/>
      <c r="P138" s="198"/>
      <c r="Q138" s="98"/>
      <c r="R138" s="98"/>
      <c r="S138" s="98"/>
      <c r="T138" s="182"/>
      <c r="U138" s="182"/>
      <c r="V138" s="182"/>
      <c r="X138" s="118"/>
      <c r="Y138" s="77"/>
      <c r="Z138" s="98"/>
    </row>
    <row r="139" spans="3:26" ht="15" customHeight="1" x14ac:dyDescent="0.2">
      <c r="C139" s="190"/>
      <c r="D139" s="14" t="e">
        <f>SUMIF(#REF!,J139,#REF!)+SUMIF(#REF!,J139,#REF!)+SUMIF(#REF!,J139,#REF!)+SUMIF(#REF!,J139,#REF!)+SUMIF(#REF!,J139,#REF!)+SUMIF(#REF!,J139,#REF!)+SUMIF(#REF!,J139,#REF!)+SUMIF(#REF!,J139,#REF!)</f>
        <v>#REF!</v>
      </c>
      <c r="E139" s="134"/>
      <c r="F139" s="22"/>
      <c r="G139" s="14"/>
      <c r="H139" s="141"/>
      <c r="I139" s="35"/>
      <c r="J139" s="36" t="s">
        <v>339</v>
      </c>
      <c r="K139" s="37"/>
      <c r="L139" s="38" t="s">
        <v>501</v>
      </c>
      <c r="M139" s="22">
        <f t="shared" si="1"/>
        <v>0</v>
      </c>
      <c r="O139" s="197"/>
      <c r="P139" s="198"/>
      <c r="Q139" s="98"/>
      <c r="R139" s="98"/>
      <c r="S139" s="98"/>
      <c r="T139" s="182"/>
      <c r="U139" s="182"/>
      <c r="V139" s="182"/>
      <c r="X139" s="118"/>
      <c r="Y139" s="77"/>
      <c r="Z139" s="98"/>
    </row>
    <row r="140" spans="3:26" ht="9.75" customHeight="1" x14ac:dyDescent="0.2">
      <c r="C140" s="190"/>
      <c r="D140" s="14"/>
      <c r="E140" s="134"/>
      <c r="F140" s="22"/>
      <c r="G140" s="14"/>
      <c r="H140" s="141"/>
      <c r="I140" s="35"/>
      <c r="J140" s="36"/>
      <c r="K140" s="37"/>
      <c r="L140" s="38"/>
      <c r="M140" s="22"/>
      <c r="O140" s="197"/>
      <c r="P140" s="198"/>
      <c r="Q140" s="98"/>
      <c r="R140" s="98"/>
      <c r="S140" s="98"/>
      <c r="T140" s="182"/>
      <c r="U140" s="182"/>
      <c r="V140" s="182"/>
      <c r="X140" s="118"/>
      <c r="Y140" s="77"/>
      <c r="Z140" s="98"/>
    </row>
    <row r="141" spans="3:26" ht="15" customHeight="1" x14ac:dyDescent="0.2">
      <c r="C141" s="190"/>
      <c r="D141" s="14" t="e">
        <f>SUMIF(#REF!,J141,#REF!)+SUMIF(#REF!,J141,#REF!)+SUMIF(#REF!,J141,#REF!)+SUMIF(#REF!,J141,#REF!)+SUMIF(#REF!,J141,#REF!)+SUMIF(#REF!,J141,#REF!)+SUMIF(#REF!,J141,#REF!)+SUMIF(#REF!,J141,#REF!)</f>
        <v>#REF!</v>
      </c>
      <c r="E141" s="134"/>
      <c r="F141" s="22"/>
      <c r="G141" s="14"/>
      <c r="H141" s="141"/>
      <c r="I141" s="35" t="s">
        <v>749</v>
      </c>
      <c r="J141" s="36" t="s">
        <v>452</v>
      </c>
      <c r="K141" s="37">
        <v>3017</v>
      </c>
      <c r="L141" s="38" t="s">
        <v>501</v>
      </c>
      <c r="M141" s="22">
        <f t="shared" si="1"/>
        <v>0</v>
      </c>
      <c r="O141" s="197"/>
      <c r="P141" s="198"/>
      <c r="S141" s="98"/>
      <c r="T141" s="182"/>
      <c r="U141" s="182"/>
      <c r="V141" s="182"/>
      <c r="X141" s="118"/>
      <c r="Y141" s="77"/>
      <c r="Z141" s="98"/>
    </row>
    <row r="142" spans="3:26" ht="15" customHeight="1" x14ac:dyDescent="0.2">
      <c r="C142" s="190"/>
      <c r="D142" s="14" t="e">
        <f>SUMIF(#REF!,J142,#REF!)+SUMIF(#REF!,J142,#REF!)+SUMIF(#REF!,J142,#REF!)+SUMIF(#REF!,J142,#REF!)+SUMIF(#REF!,J142,#REF!)+SUMIF(#REF!,J142,#REF!)+SUMIF(#REF!,J142,#REF!)+SUMIF(#REF!,J142,#REF!)</f>
        <v>#REF!</v>
      </c>
      <c r="E142" s="134"/>
      <c r="F142" s="22"/>
      <c r="G142" s="14"/>
      <c r="H142" s="141"/>
      <c r="I142" s="35" t="s">
        <v>749</v>
      </c>
      <c r="J142" s="36" t="s">
        <v>334</v>
      </c>
      <c r="K142" s="37">
        <v>3017</v>
      </c>
      <c r="L142" s="38" t="s">
        <v>501</v>
      </c>
      <c r="M142" s="22">
        <f t="shared" si="1"/>
        <v>0</v>
      </c>
      <c r="O142" s="197"/>
      <c r="P142" s="198"/>
      <c r="S142" s="98"/>
      <c r="T142" s="182"/>
      <c r="U142" s="182"/>
      <c r="V142" s="182"/>
      <c r="X142" s="118"/>
      <c r="Y142" s="77"/>
      <c r="Z142" s="98"/>
    </row>
    <row r="143" spans="3:26" ht="15" customHeight="1" x14ac:dyDescent="0.2">
      <c r="C143" s="190"/>
      <c r="D143" s="14" t="e">
        <f>SUMIF(#REF!,J143,#REF!)+SUMIF(#REF!,J143,#REF!)+SUMIF(#REF!,J143,#REF!)+SUMIF(#REF!,J143,#REF!)+SUMIF(#REF!,J143,#REF!)+SUMIF(#REF!,J143,#REF!)+SUMIF(#REF!,J143,#REF!)+SUMIF(#REF!,J143,#REF!)</f>
        <v>#REF!</v>
      </c>
      <c r="E143" s="134"/>
      <c r="F143" s="22"/>
      <c r="G143" s="14"/>
      <c r="H143" s="141"/>
      <c r="I143" s="35" t="s">
        <v>749</v>
      </c>
      <c r="J143" s="36" t="s">
        <v>331</v>
      </c>
      <c r="K143" s="37">
        <v>3042</v>
      </c>
      <c r="L143" s="38" t="s">
        <v>501</v>
      </c>
      <c r="M143" s="22">
        <f t="shared" si="1"/>
        <v>0</v>
      </c>
      <c r="O143" s="197"/>
      <c r="P143" s="198"/>
      <c r="S143" s="98"/>
      <c r="T143" s="182"/>
      <c r="U143" s="182"/>
      <c r="V143" s="182"/>
      <c r="X143" s="118"/>
      <c r="Y143" s="77"/>
      <c r="Z143" s="98"/>
    </row>
    <row r="144" spans="3:26" ht="15" customHeight="1" x14ac:dyDescent="0.2">
      <c r="C144" s="190"/>
      <c r="D144" s="14" t="e">
        <f>SUMIF(#REF!,J144,#REF!)+SUMIF(#REF!,J144,#REF!)+SUMIF(#REF!,J144,#REF!)+SUMIF(#REF!,J144,#REF!)+SUMIF(#REF!,J144,#REF!)+SUMIF(#REF!,J144,#REF!)+SUMIF(#REF!,J144,#REF!)+SUMIF(#REF!,J144,#REF!)</f>
        <v>#REF!</v>
      </c>
      <c r="E144" s="134"/>
      <c r="F144" s="22"/>
      <c r="G144" s="14"/>
      <c r="H144" s="141"/>
      <c r="I144" s="35" t="s">
        <v>340</v>
      </c>
      <c r="J144" s="36" t="s">
        <v>277</v>
      </c>
      <c r="K144" s="37">
        <v>3144</v>
      </c>
      <c r="L144" s="38" t="s">
        <v>501</v>
      </c>
      <c r="M144" s="22">
        <f t="shared" si="1"/>
        <v>0</v>
      </c>
      <c r="O144" s="197"/>
      <c r="P144" s="198"/>
      <c r="S144" s="98"/>
      <c r="T144" s="182"/>
      <c r="U144" s="182"/>
      <c r="V144" s="182"/>
      <c r="X144" s="118"/>
      <c r="Y144" s="77"/>
      <c r="Z144" s="98"/>
    </row>
    <row r="145" spans="3:26" ht="15" customHeight="1" x14ac:dyDescent="0.2">
      <c r="C145" s="190"/>
      <c r="D145" s="14" t="e">
        <f>SUMIF(#REF!,J145,#REF!)+SUMIF(#REF!,J145,#REF!)+SUMIF(#REF!,J145,#REF!)+SUMIF(#REF!,J145,#REF!)+SUMIF(#REF!,J145,#REF!)+SUMIF(#REF!,J145,#REF!)+SUMIF(#REF!,J145,#REF!)+SUMIF(#REF!,J145,#REF!)</f>
        <v>#REF!</v>
      </c>
      <c r="E145" s="134"/>
      <c r="F145" s="22"/>
      <c r="G145" s="14"/>
      <c r="H145" s="141"/>
      <c r="I145" s="35" t="s">
        <v>278</v>
      </c>
      <c r="J145" s="36" t="s">
        <v>184</v>
      </c>
      <c r="K145" s="37">
        <v>3144</v>
      </c>
      <c r="L145" s="38" t="s">
        <v>501</v>
      </c>
      <c r="M145" s="22">
        <f t="shared" si="1"/>
        <v>0</v>
      </c>
      <c r="O145" s="197"/>
      <c r="P145" s="198"/>
      <c r="S145" s="98"/>
      <c r="T145" s="182"/>
      <c r="U145" s="182"/>
      <c r="V145" s="182"/>
      <c r="X145" s="118"/>
      <c r="Y145" s="77"/>
      <c r="Z145" s="98"/>
    </row>
    <row r="146" spans="3:26" ht="9.75" customHeight="1" thickBot="1" x14ac:dyDescent="0.25">
      <c r="C146" s="190"/>
      <c r="D146" s="152"/>
      <c r="E146" s="153"/>
      <c r="F146" s="154"/>
      <c r="G146" s="152"/>
      <c r="H146" s="155"/>
      <c r="I146" s="156"/>
      <c r="J146" s="157"/>
      <c r="K146" s="158"/>
      <c r="L146" s="159"/>
      <c r="M146" s="154"/>
      <c r="O146" s="197"/>
      <c r="P146" s="198"/>
      <c r="S146" s="98"/>
      <c r="T146" s="182"/>
      <c r="U146" s="182"/>
      <c r="V146" s="182"/>
      <c r="X146" s="118"/>
      <c r="Y146" s="77"/>
      <c r="Z146" s="98"/>
    </row>
    <row r="147" spans="3:26" ht="12" customHeight="1" x14ac:dyDescent="0.2">
      <c r="C147" s="103"/>
      <c r="D147" s="90" t="s">
        <v>203</v>
      </c>
      <c r="E147" s="91"/>
      <c r="F147" s="90"/>
      <c r="G147" s="90"/>
      <c r="H147" s="143"/>
      <c r="I147" s="92"/>
      <c r="J147" s="93"/>
      <c r="K147" s="90" t="s">
        <v>604</v>
      </c>
      <c r="L147" s="89"/>
      <c r="M147" s="94" t="s">
        <v>606</v>
      </c>
      <c r="N147" s="95"/>
      <c r="O147" s="194"/>
      <c r="P147" s="198"/>
      <c r="S147" s="98"/>
      <c r="T147" s="103"/>
      <c r="U147" s="103"/>
      <c r="V147" s="103"/>
      <c r="W147" s="103"/>
      <c r="X147" s="118"/>
      <c r="Y147" s="103"/>
      <c r="Z147" s="103"/>
    </row>
    <row r="148" spans="3:26" ht="12" customHeight="1" x14ac:dyDescent="0.2">
      <c r="C148" s="103"/>
      <c r="D148" s="100" t="s">
        <v>743</v>
      </c>
      <c r="E148" s="101"/>
      <c r="F148" s="100"/>
      <c r="G148" s="100"/>
      <c r="H148" s="144"/>
      <c r="I148" s="102" t="s">
        <v>803</v>
      </c>
      <c r="J148" s="103" t="s">
        <v>607</v>
      </c>
      <c r="K148" s="100" t="s">
        <v>608</v>
      </c>
      <c r="L148" s="99"/>
      <c r="M148" s="104" t="s">
        <v>775</v>
      </c>
      <c r="N148" s="95"/>
      <c r="O148" s="194"/>
      <c r="P148" s="198"/>
      <c r="S148" s="98"/>
      <c r="T148" s="103"/>
      <c r="U148" s="103"/>
      <c r="V148" s="103"/>
      <c r="W148" s="103"/>
      <c r="X148" s="118"/>
      <c r="Y148" s="103"/>
      <c r="Z148" s="103"/>
    </row>
    <row r="149" spans="3:26" ht="12" customHeight="1" thickBot="1" x14ac:dyDescent="0.25">
      <c r="C149" s="103"/>
      <c r="D149" s="109" t="s">
        <v>802</v>
      </c>
      <c r="E149" s="110"/>
      <c r="F149" s="109"/>
      <c r="G149" s="109"/>
      <c r="H149" s="145"/>
      <c r="I149" s="111" t="s">
        <v>804</v>
      </c>
      <c r="J149" s="112" t="s">
        <v>609</v>
      </c>
      <c r="K149" s="109" t="s">
        <v>610</v>
      </c>
      <c r="L149" s="108" t="s">
        <v>611</v>
      </c>
      <c r="M149" s="113" t="s">
        <v>800</v>
      </c>
      <c r="N149" s="95"/>
      <c r="O149" s="194"/>
      <c r="P149" s="198"/>
      <c r="S149" s="98"/>
      <c r="T149" s="103"/>
      <c r="U149" s="103"/>
      <c r="V149" s="103"/>
      <c r="W149" s="103"/>
      <c r="X149" s="118"/>
      <c r="Y149" s="103"/>
      <c r="Z149" s="103"/>
    </row>
    <row r="150" spans="3:26" ht="15" customHeight="1" x14ac:dyDescent="0.2">
      <c r="C150" s="190"/>
      <c r="D150" s="14" t="e">
        <f>SUMIF(#REF!,J150,#REF!)+SUMIF(#REF!,J150,#REF!)+SUMIF(#REF!,J150,#REF!)+SUMIF(#REF!,J150,#REF!)+SUMIF(#REF!,J150,#REF!)+SUMIF(#REF!,J150,#REF!)+SUMIF(#REF!,J150,#REF!)+SUMIF(#REF!,J150,#REF!)</f>
        <v>#REF!</v>
      </c>
      <c r="E150" s="134"/>
      <c r="F150" s="22"/>
      <c r="G150" s="14"/>
      <c r="H150" s="141"/>
      <c r="I150" s="35" t="s">
        <v>185</v>
      </c>
      <c r="J150" s="36" t="s">
        <v>186</v>
      </c>
      <c r="K150" s="37"/>
      <c r="L150" s="38" t="s">
        <v>501</v>
      </c>
      <c r="M150" s="22">
        <f t="shared" si="1"/>
        <v>0</v>
      </c>
      <c r="O150" s="197"/>
      <c r="P150" s="198"/>
      <c r="S150" s="98"/>
      <c r="T150" s="182"/>
      <c r="U150" s="182"/>
      <c r="V150" s="182"/>
      <c r="X150" s="118"/>
      <c r="Y150" s="77"/>
      <c r="Z150" s="98"/>
    </row>
    <row r="151" spans="3:26" ht="15" customHeight="1" x14ac:dyDescent="0.2">
      <c r="C151" s="190"/>
      <c r="D151" s="14" t="e">
        <f>SUMIF(#REF!,J151,#REF!)+SUMIF(#REF!,J151,#REF!)+SUMIF(#REF!,J151,#REF!)+SUMIF(#REF!,J151,#REF!)+SUMIF(#REF!,J151,#REF!)+SUMIF(#REF!,J151,#REF!)+SUMIF(#REF!,J151,#REF!)+SUMIF(#REF!,J151,#REF!)</f>
        <v>#REF!</v>
      </c>
      <c r="E151" s="134"/>
      <c r="F151" s="22"/>
      <c r="G151" s="14"/>
      <c r="H151" s="141"/>
      <c r="I151" s="35"/>
      <c r="J151" s="36" t="s">
        <v>247</v>
      </c>
      <c r="K151" s="37"/>
      <c r="L151" s="38" t="s">
        <v>501</v>
      </c>
      <c r="M151" s="22">
        <f t="shared" si="1"/>
        <v>0</v>
      </c>
      <c r="O151" s="197"/>
      <c r="P151" s="198"/>
      <c r="S151" s="98"/>
      <c r="T151" s="182"/>
      <c r="U151" s="182"/>
      <c r="V151" s="182"/>
      <c r="X151" s="118"/>
      <c r="Y151" s="77"/>
      <c r="Z151" s="98"/>
    </row>
    <row r="152" spans="3:26" ht="15" customHeight="1" x14ac:dyDescent="0.2">
      <c r="C152" s="190"/>
      <c r="D152" s="14" t="e">
        <f>SUMIF(#REF!,J152,#REF!)+SUMIF(#REF!,J152,#REF!)+SUMIF(#REF!,J152,#REF!)+SUMIF(#REF!,J152,#REF!)+SUMIF(#REF!,J152,#REF!)+SUMIF(#REF!,J152,#REF!)+SUMIF(#REF!,J152,#REF!)+SUMIF(#REF!,J152,#REF!)</f>
        <v>#REF!</v>
      </c>
      <c r="E152" s="134"/>
      <c r="F152" s="22"/>
      <c r="G152" s="14"/>
      <c r="H152" s="141"/>
      <c r="I152" s="35"/>
      <c r="J152" s="36" t="s">
        <v>249</v>
      </c>
      <c r="K152" s="37"/>
      <c r="L152" s="38" t="s">
        <v>501</v>
      </c>
      <c r="M152" s="22">
        <f t="shared" si="1"/>
        <v>0</v>
      </c>
      <c r="O152" s="197"/>
      <c r="P152" s="198"/>
      <c r="S152" s="98"/>
      <c r="T152" s="182"/>
      <c r="U152" s="182"/>
      <c r="V152" s="182"/>
      <c r="X152" s="118"/>
      <c r="Y152" s="77"/>
      <c r="Z152" s="98"/>
    </row>
    <row r="153" spans="3:26" ht="15" customHeight="1" x14ac:dyDescent="0.2">
      <c r="C153" s="190"/>
      <c r="D153" s="14" t="e">
        <f>SUMIF(#REF!,J153,#REF!)+SUMIF(#REF!,J153,#REF!)+SUMIF(#REF!,J153,#REF!)+SUMIF(#REF!,J153,#REF!)+SUMIF(#REF!,J153,#REF!)+SUMIF(#REF!,J153,#REF!)+SUMIF(#REF!,J153,#REF!)+SUMIF(#REF!,J153,#REF!)</f>
        <v>#REF!</v>
      </c>
      <c r="E153" s="134"/>
      <c r="F153" s="22"/>
      <c r="G153" s="14"/>
      <c r="H153" s="141"/>
      <c r="I153" s="35"/>
      <c r="J153" s="36" t="s">
        <v>248</v>
      </c>
      <c r="K153" s="37"/>
      <c r="L153" s="38" t="s">
        <v>501</v>
      </c>
      <c r="M153" s="22">
        <f t="shared" si="1"/>
        <v>0</v>
      </c>
      <c r="O153" s="197"/>
      <c r="P153" s="198"/>
      <c r="S153" s="98"/>
      <c r="T153" s="182"/>
      <c r="U153" s="182"/>
      <c r="V153" s="182"/>
      <c r="X153" s="118"/>
      <c r="Y153" s="77"/>
      <c r="Z153" s="98"/>
    </row>
    <row r="154" spans="3:26" ht="15" customHeight="1" x14ac:dyDescent="0.2">
      <c r="C154" s="190"/>
      <c r="D154" s="14" t="e">
        <f>SUMIF(#REF!,J154,#REF!)+SUMIF(#REF!,J154,#REF!)+SUMIF(#REF!,J154,#REF!)+SUMIF(#REF!,J154,#REF!)+SUMIF(#REF!,J154,#REF!)+SUMIF(#REF!,J154,#REF!)+SUMIF(#REF!,J154,#REF!)+SUMIF(#REF!,J154,#REF!)</f>
        <v>#REF!</v>
      </c>
      <c r="E154" s="134"/>
      <c r="F154" s="22"/>
      <c r="G154" s="14"/>
      <c r="H154" s="141"/>
      <c r="I154" s="35"/>
      <c r="J154" s="36" t="s">
        <v>250</v>
      </c>
      <c r="K154" s="37"/>
      <c r="L154" s="38" t="s">
        <v>501</v>
      </c>
      <c r="M154" s="22">
        <f t="shared" si="1"/>
        <v>0</v>
      </c>
      <c r="O154" s="197"/>
      <c r="P154" s="198"/>
      <c r="S154" s="98"/>
      <c r="T154" s="182"/>
      <c r="U154" s="182"/>
      <c r="V154" s="182"/>
      <c r="X154" s="118"/>
      <c r="Y154" s="77"/>
      <c r="Z154" s="98"/>
    </row>
    <row r="155" spans="3:26" ht="15" customHeight="1" x14ac:dyDescent="0.2">
      <c r="C155" s="190"/>
      <c r="D155" s="14" t="e">
        <f>SUMIF(#REF!,J155,#REF!)+SUMIF(#REF!,J155,#REF!)+SUMIF(#REF!,J155,#REF!)+SUMIF(#REF!,J155,#REF!)+SUMIF(#REF!,J155,#REF!)+SUMIF(#REF!,J155,#REF!)+SUMIF(#REF!,J155,#REF!)+SUMIF(#REF!,J155,#REF!)</f>
        <v>#REF!</v>
      </c>
      <c r="E155" s="134"/>
      <c r="F155" s="22"/>
      <c r="G155" s="14"/>
      <c r="H155" s="141"/>
      <c r="I155" s="35" t="s">
        <v>621</v>
      </c>
      <c r="J155" s="36" t="s">
        <v>285</v>
      </c>
      <c r="K155" s="37">
        <v>3073</v>
      </c>
      <c r="L155" s="38" t="s">
        <v>501</v>
      </c>
      <c r="M155" s="22">
        <f t="shared" si="1"/>
        <v>0</v>
      </c>
      <c r="O155" s="197"/>
      <c r="P155" s="198"/>
      <c r="S155" s="98"/>
      <c r="T155" s="182"/>
      <c r="U155" s="182"/>
      <c r="V155" s="182"/>
      <c r="X155" s="118"/>
      <c r="Y155" s="77"/>
      <c r="Z155" s="98"/>
    </row>
    <row r="156" spans="3:26" ht="15" customHeight="1" x14ac:dyDescent="0.2">
      <c r="C156" s="190"/>
      <c r="D156" s="14" t="e">
        <f>SUMIF(#REF!,J156,#REF!)+SUMIF(#REF!,J156,#REF!)+SUMIF(#REF!,J156,#REF!)+SUMIF(#REF!,J156,#REF!)+SUMIF(#REF!,J156,#REF!)+SUMIF(#REF!,J156,#REF!)+SUMIF(#REF!,J156,#REF!)+SUMIF(#REF!,J156,#REF!)</f>
        <v>#REF!</v>
      </c>
      <c r="E156" s="134"/>
      <c r="F156" s="22"/>
      <c r="G156" s="14"/>
      <c r="H156" s="141"/>
      <c r="I156" s="35" t="s">
        <v>384</v>
      </c>
      <c r="J156" s="36" t="s">
        <v>306</v>
      </c>
      <c r="K156" s="37">
        <v>3073</v>
      </c>
      <c r="L156" s="38" t="s">
        <v>501</v>
      </c>
      <c r="M156" s="22">
        <f t="shared" si="1"/>
        <v>0</v>
      </c>
      <c r="O156" s="197"/>
      <c r="P156" s="198"/>
      <c r="S156" s="98"/>
      <c r="T156" s="182"/>
      <c r="U156" s="182"/>
      <c r="V156" s="182"/>
      <c r="X156" s="118"/>
      <c r="Y156" s="77"/>
      <c r="Z156" s="98"/>
    </row>
    <row r="157" spans="3:26" ht="15" customHeight="1" x14ac:dyDescent="0.2">
      <c r="C157" s="190"/>
      <c r="D157" s="14" t="e">
        <f>SUMIF(#REF!,J157,#REF!)+SUMIF(#REF!,J157,#REF!)+SUMIF(#REF!,J157,#REF!)+SUMIF(#REF!,J157,#REF!)+SUMIF(#REF!,J157,#REF!)+SUMIF(#REF!,J157,#REF!)+SUMIF(#REF!,J157,#REF!)+SUMIF(#REF!,J157,#REF!)</f>
        <v>#REF!</v>
      </c>
      <c r="E157" s="134"/>
      <c r="F157" s="22"/>
      <c r="G157" s="14"/>
      <c r="H157" s="141"/>
      <c r="I157" s="35" t="s">
        <v>385</v>
      </c>
      <c r="J157" s="36" t="s">
        <v>283</v>
      </c>
      <c r="K157" s="37">
        <v>3073</v>
      </c>
      <c r="L157" s="38" t="s">
        <v>501</v>
      </c>
      <c r="M157" s="22">
        <f t="shared" si="1"/>
        <v>0</v>
      </c>
      <c r="O157" s="197"/>
      <c r="P157" s="198"/>
      <c r="S157" s="98"/>
      <c r="T157" s="182"/>
      <c r="U157" s="182"/>
      <c r="V157" s="182"/>
      <c r="X157" s="118"/>
      <c r="Y157" s="77"/>
      <c r="Z157" s="98"/>
    </row>
    <row r="158" spans="3:26" ht="15" customHeight="1" x14ac:dyDescent="0.2">
      <c r="C158" s="190"/>
      <c r="D158" s="14" t="e">
        <f>SUMIF(#REF!,J158,#REF!)+SUMIF(#REF!,J158,#REF!)+SUMIF(#REF!,J158,#REF!)+SUMIF(#REF!,J158,#REF!)+SUMIF(#REF!,J158,#REF!)+SUMIF(#REF!,J158,#REF!)+SUMIF(#REF!,J158,#REF!)+SUMIF(#REF!,J158,#REF!)</f>
        <v>#REF!</v>
      </c>
      <c r="E158" s="134"/>
      <c r="F158" s="22"/>
      <c r="G158" s="14"/>
      <c r="H158" s="141"/>
      <c r="I158" s="35" t="s">
        <v>386</v>
      </c>
      <c r="J158" s="36" t="s">
        <v>284</v>
      </c>
      <c r="K158" s="37">
        <v>3073</v>
      </c>
      <c r="L158" s="38" t="s">
        <v>501</v>
      </c>
      <c r="M158" s="22">
        <f t="shared" si="1"/>
        <v>0</v>
      </c>
      <c r="O158" s="197"/>
      <c r="P158" s="198"/>
      <c r="S158" s="98"/>
      <c r="T158" s="182"/>
      <c r="U158" s="182"/>
      <c r="V158" s="182"/>
      <c r="X158" s="118"/>
      <c r="Y158" s="77"/>
      <c r="Z158" s="98"/>
    </row>
    <row r="159" spans="3:26" ht="15" customHeight="1" x14ac:dyDescent="0.2">
      <c r="C159" s="190"/>
      <c r="D159" s="14" t="e">
        <f>SUMIF(#REF!,J159,#REF!)+SUMIF(#REF!,J159,#REF!)+SUMIF(#REF!,J159,#REF!)+SUMIF(#REF!,J159,#REF!)+SUMIF(#REF!,J159,#REF!)+SUMIF(#REF!,J159,#REF!)+SUMIF(#REF!,J159,#REF!)+SUMIF(#REF!,J159,#REF!)</f>
        <v>#REF!</v>
      </c>
      <c r="E159" s="134"/>
      <c r="F159" s="22"/>
      <c r="G159" s="14"/>
      <c r="H159" s="141"/>
      <c r="I159" s="35" t="s">
        <v>307</v>
      </c>
      <c r="J159" s="36" t="s">
        <v>308</v>
      </c>
      <c r="K159" s="37">
        <v>3098</v>
      </c>
      <c r="L159" s="38" t="s">
        <v>501</v>
      </c>
      <c r="M159" s="22">
        <f t="shared" si="1"/>
        <v>0</v>
      </c>
      <c r="O159" s="197"/>
      <c r="P159" s="198"/>
      <c r="S159" s="98"/>
      <c r="T159" s="182"/>
      <c r="U159" s="182"/>
      <c r="V159" s="182"/>
      <c r="X159" s="118"/>
      <c r="Y159" s="77"/>
      <c r="Z159" s="98"/>
    </row>
    <row r="160" spans="3:26" ht="15" customHeight="1" x14ac:dyDescent="0.2">
      <c r="C160" s="190"/>
      <c r="D160" s="14" t="e">
        <f>SUMIF(#REF!,J160,#REF!)+SUMIF(#REF!,J160,#REF!)+SUMIF(#REF!,J160,#REF!)+SUMIF(#REF!,J160,#REF!)+SUMIF(#REF!,J160,#REF!)+SUMIF(#REF!,J160,#REF!)+SUMIF(#REF!,J160,#REF!)+SUMIF(#REF!,J160,#REF!)</f>
        <v>#REF!</v>
      </c>
      <c r="E160" s="134"/>
      <c r="F160" s="22"/>
      <c r="G160" s="14"/>
      <c r="H160" s="141"/>
      <c r="I160" s="35" t="s">
        <v>171</v>
      </c>
      <c r="J160" s="36" t="s">
        <v>871</v>
      </c>
      <c r="K160" s="37">
        <v>3098</v>
      </c>
      <c r="L160" s="38" t="s">
        <v>501</v>
      </c>
      <c r="M160" s="22">
        <f t="shared" si="1"/>
        <v>0</v>
      </c>
      <c r="O160" s="197"/>
      <c r="P160" s="198"/>
      <c r="S160" s="98"/>
      <c r="T160" s="182"/>
      <c r="U160" s="182"/>
      <c r="V160" s="182"/>
      <c r="X160" s="118"/>
      <c r="Y160" s="77"/>
      <c r="Z160" s="98"/>
    </row>
    <row r="161" spans="3:26" ht="15" customHeight="1" x14ac:dyDescent="0.2">
      <c r="C161" s="190"/>
      <c r="D161" s="14" t="e">
        <f>SUMIF(#REF!,J161,#REF!)+SUMIF(#REF!,J161,#REF!)+SUMIF(#REF!,J161,#REF!)+SUMIF(#REF!,J161,#REF!)+SUMIF(#REF!,J161,#REF!)+SUMIF(#REF!,J161,#REF!)+SUMIF(#REF!,J161,#REF!)+SUMIF(#REF!,J161,#REF!)</f>
        <v>#REF!</v>
      </c>
      <c r="E161" s="134"/>
      <c r="F161" s="22"/>
      <c r="G161" s="14"/>
      <c r="H161" s="141"/>
      <c r="I161" s="35" t="s">
        <v>349</v>
      </c>
      <c r="J161" s="36" t="s">
        <v>545</v>
      </c>
      <c r="K161" s="37">
        <v>3098</v>
      </c>
      <c r="L161" s="38" t="s">
        <v>501</v>
      </c>
      <c r="M161" s="22">
        <f t="shared" si="1"/>
        <v>0</v>
      </c>
      <c r="O161" s="197"/>
      <c r="P161" s="198"/>
      <c r="S161" s="98"/>
      <c r="T161" s="182"/>
      <c r="U161" s="182"/>
      <c r="V161" s="182"/>
      <c r="X161" s="118"/>
      <c r="Y161" s="77"/>
      <c r="Z161" s="98"/>
    </row>
    <row r="162" spans="3:26" ht="15" customHeight="1" x14ac:dyDescent="0.2">
      <c r="C162" s="190"/>
      <c r="D162" s="14" t="e">
        <f>SUMIF(#REF!,J162,#REF!)+SUMIF(#REF!,J162,#REF!)+SUMIF(#REF!,J162,#REF!)+SUMIF(#REF!,J162,#REF!)+SUMIF(#REF!,J162,#REF!)+SUMIF(#REF!,J162,#REF!)+SUMIF(#REF!,J162,#REF!)+SUMIF(#REF!,J162,#REF!)</f>
        <v>#REF!</v>
      </c>
      <c r="E162" s="134"/>
      <c r="F162" s="22"/>
      <c r="G162" s="14"/>
      <c r="H162" s="141"/>
      <c r="I162" s="35" t="s">
        <v>350</v>
      </c>
      <c r="J162" s="36" t="s">
        <v>170</v>
      </c>
      <c r="K162" s="37">
        <v>3098</v>
      </c>
      <c r="L162" s="38" t="s">
        <v>501</v>
      </c>
      <c r="M162" s="22">
        <f t="shared" si="1"/>
        <v>0</v>
      </c>
      <c r="O162" s="197"/>
      <c r="P162" s="198"/>
      <c r="S162" s="98"/>
      <c r="T162" s="182"/>
      <c r="U162" s="182"/>
      <c r="V162" s="182"/>
      <c r="X162" s="118"/>
      <c r="Y162" s="77"/>
      <c r="Z162" s="98"/>
    </row>
    <row r="163" spans="3:26" ht="9.75" customHeight="1" x14ac:dyDescent="0.2">
      <c r="C163" s="190"/>
      <c r="D163" s="14"/>
      <c r="E163" s="134"/>
      <c r="F163" s="22"/>
      <c r="G163" s="14"/>
      <c r="H163" s="141"/>
      <c r="I163" s="178"/>
      <c r="J163" s="36"/>
      <c r="K163" s="37"/>
      <c r="L163" s="38"/>
      <c r="M163" s="22"/>
      <c r="O163" s="197"/>
      <c r="P163" s="198"/>
      <c r="S163" s="98"/>
      <c r="T163" s="182"/>
      <c r="U163" s="182"/>
      <c r="V163" s="182"/>
      <c r="X163" s="118"/>
      <c r="Y163" s="77"/>
      <c r="Z163" s="98"/>
    </row>
    <row r="164" spans="3:26" ht="15" customHeight="1" x14ac:dyDescent="0.2">
      <c r="C164" s="190"/>
      <c r="D164" s="14" t="e">
        <f>SUMIF(#REF!,J164,#REF!)+SUMIF(#REF!,J164,#REF!)+SUMIF(#REF!,J164,#REF!)+SUMIF(#REF!,J164,#REF!)+SUMIF(#REF!,J164,#REF!)+SUMIF(#REF!,J164,#REF!)+SUMIF(#REF!,J164,#REF!)+SUMIF(#REF!,J164,#REF!)</f>
        <v>#REF!</v>
      </c>
      <c r="E164" s="134"/>
      <c r="F164" s="22"/>
      <c r="G164" s="14"/>
      <c r="H164" s="141"/>
      <c r="I164" s="35"/>
      <c r="J164" s="36" t="s">
        <v>779</v>
      </c>
      <c r="K164" s="37"/>
      <c r="L164" s="38" t="s">
        <v>501</v>
      </c>
      <c r="M164" s="22">
        <f t="shared" si="1"/>
        <v>0</v>
      </c>
      <c r="O164" s="197"/>
      <c r="P164" s="198"/>
      <c r="S164" s="98"/>
      <c r="T164" s="182"/>
      <c r="U164" s="182"/>
      <c r="V164" s="182"/>
      <c r="X164" s="118"/>
      <c r="Y164" s="77"/>
      <c r="Z164" s="98"/>
    </row>
    <row r="165" spans="3:26" ht="15" customHeight="1" x14ac:dyDescent="0.2">
      <c r="C165" s="190"/>
      <c r="D165" s="14" t="e">
        <f>SUMIF(#REF!,J165,#REF!)+SUMIF(#REF!,J165,#REF!)+SUMIF(#REF!,J165,#REF!)+SUMIF(#REF!,J165,#REF!)+SUMIF(#REF!,J165,#REF!)+SUMIF(#REF!,J165,#REF!)+SUMIF(#REF!,J165,#REF!)+SUMIF(#REF!,J165,#REF!)</f>
        <v>#REF!</v>
      </c>
      <c r="E165" s="134"/>
      <c r="F165" s="22"/>
      <c r="G165" s="14"/>
      <c r="H165" s="141"/>
      <c r="I165" s="35" t="s">
        <v>316</v>
      </c>
      <c r="J165" s="36" t="s">
        <v>317</v>
      </c>
      <c r="K165" s="37" t="s">
        <v>318</v>
      </c>
      <c r="L165" s="38" t="s">
        <v>501</v>
      </c>
      <c r="M165" s="22">
        <f t="shared" si="1"/>
        <v>0</v>
      </c>
      <c r="O165" s="197"/>
      <c r="P165" s="198"/>
      <c r="S165" s="98"/>
      <c r="T165" s="182"/>
      <c r="U165" s="182"/>
      <c r="V165" s="182"/>
      <c r="X165" s="118"/>
      <c r="Y165" s="77"/>
      <c r="Z165" s="98"/>
    </row>
    <row r="166" spans="3:26" ht="15" customHeight="1" x14ac:dyDescent="0.2">
      <c r="C166" s="190"/>
      <c r="D166" s="14" t="e">
        <f>SUMIF(#REF!,J166,#REF!)+SUMIF(#REF!,J166,#REF!)+SUMIF(#REF!,J166,#REF!)+SUMIF(#REF!,J166,#REF!)+SUMIF(#REF!,J166,#REF!)+SUMIF(#REF!,J166,#REF!)+SUMIF(#REF!,J166,#REF!)+SUMIF(#REF!,J166,#REF!)</f>
        <v>#REF!</v>
      </c>
      <c r="E166" s="134"/>
      <c r="F166" s="22"/>
      <c r="G166" s="14"/>
      <c r="H166" s="141"/>
      <c r="I166" s="35"/>
      <c r="J166" s="36" t="s">
        <v>509</v>
      </c>
      <c r="K166" s="37"/>
      <c r="L166" s="38" t="s">
        <v>501</v>
      </c>
      <c r="M166" s="22">
        <f t="shared" si="1"/>
        <v>0</v>
      </c>
      <c r="O166" s="197"/>
      <c r="P166" s="198"/>
      <c r="S166" s="98"/>
      <c r="T166" s="182"/>
      <c r="U166" s="182"/>
      <c r="V166" s="182"/>
      <c r="X166" s="118"/>
      <c r="Y166" s="77"/>
      <c r="Z166" s="98"/>
    </row>
    <row r="167" spans="3:26" ht="15" customHeight="1" x14ac:dyDescent="0.2">
      <c r="C167" s="190"/>
      <c r="D167" s="14" t="e">
        <f>SUMIF(#REF!,J167,#REF!)+SUMIF(#REF!,J167,#REF!)+SUMIF(#REF!,J167,#REF!)+SUMIF(#REF!,J167,#REF!)+SUMIF(#REF!,J167,#REF!)+SUMIF(#REF!,J167,#REF!)+SUMIF(#REF!,J167,#REF!)+SUMIF(#REF!,J167,#REF!)</f>
        <v>#REF!</v>
      </c>
      <c r="E167" s="134"/>
      <c r="F167" s="22"/>
      <c r="G167" s="14"/>
      <c r="H167" s="141"/>
      <c r="I167" s="35" t="s">
        <v>387</v>
      </c>
      <c r="J167" s="36" t="s">
        <v>388</v>
      </c>
      <c r="K167" s="37" t="s">
        <v>389</v>
      </c>
      <c r="L167" s="38" t="s">
        <v>501</v>
      </c>
      <c r="M167" s="22">
        <f t="shared" si="1"/>
        <v>0</v>
      </c>
      <c r="O167" s="197"/>
      <c r="P167" s="198"/>
      <c r="S167" s="98"/>
      <c r="T167" s="182"/>
      <c r="U167" s="182"/>
      <c r="V167" s="182"/>
      <c r="X167" s="118"/>
      <c r="Y167" s="77"/>
      <c r="Z167" s="98"/>
    </row>
    <row r="168" spans="3:26" ht="15" customHeight="1" x14ac:dyDescent="0.2">
      <c r="C168" s="190"/>
      <c r="D168" s="14" t="e">
        <f>SUMIF(#REF!,J168,#REF!)+SUMIF(#REF!,J168,#REF!)+SUMIF(#REF!,J168,#REF!)+SUMIF(#REF!,J168,#REF!)+SUMIF(#REF!,J168,#REF!)+SUMIF(#REF!,J168,#REF!)+SUMIF(#REF!,J168,#REF!)+SUMIF(#REF!,J168,#REF!)</f>
        <v>#REF!</v>
      </c>
      <c r="E168" s="134"/>
      <c r="F168" s="22"/>
      <c r="G168" s="14"/>
      <c r="H168" s="141"/>
      <c r="I168" s="35" t="s">
        <v>390</v>
      </c>
      <c r="J168" s="36" t="s">
        <v>391</v>
      </c>
      <c r="K168" s="37" t="s">
        <v>392</v>
      </c>
      <c r="L168" s="38" t="s">
        <v>501</v>
      </c>
      <c r="M168" s="22">
        <f t="shared" si="1"/>
        <v>0</v>
      </c>
      <c r="O168" s="197"/>
      <c r="P168" s="198"/>
      <c r="S168" s="98"/>
      <c r="T168" s="182"/>
      <c r="U168" s="182"/>
      <c r="V168" s="182"/>
      <c r="X168" s="118"/>
      <c r="Y168" s="77"/>
      <c r="Z168" s="98"/>
    </row>
    <row r="169" spans="3:26" ht="15" customHeight="1" x14ac:dyDescent="0.2">
      <c r="C169" s="190"/>
      <c r="D169" s="14" t="e">
        <f>SUMIF(#REF!,J169,#REF!)+SUMIF(#REF!,J169,#REF!)+SUMIF(#REF!,J169,#REF!)+SUMIF(#REF!,J169,#REF!)+SUMIF(#REF!,J169,#REF!)+SUMIF(#REF!,J169,#REF!)+SUMIF(#REF!,J169,#REF!)+SUMIF(#REF!,J169,#REF!)</f>
        <v>#REF!</v>
      </c>
      <c r="E169" s="134"/>
      <c r="F169" s="22"/>
      <c r="G169" s="14"/>
      <c r="H169" s="141"/>
      <c r="I169" s="35" t="s">
        <v>393</v>
      </c>
      <c r="J169" s="36" t="s">
        <v>512</v>
      </c>
      <c r="K169" s="37" t="s">
        <v>392</v>
      </c>
      <c r="L169" s="38" t="s">
        <v>501</v>
      </c>
      <c r="M169" s="22">
        <f t="shared" ref="M169:M239" si="2">ROUND(P169*O169/100+P169,2)</f>
        <v>0</v>
      </c>
      <c r="O169" s="197"/>
      <c r="P169" s="198"/>
      <c r="S169" s="98"/>
      <c r="T169" s="182"/>
      <c r="U169" s="182"/>
      <c r="V169" s="182"/>
      <c r="X169" s="118"/>
      <c r="Y169" s="77"/>
      <c r="Z169" s="98"/>
    </row>
    <row r="170" spans="3:26" ht="15" customHeight="1" x14ac:dyDescent="0.2">
      <c r="C170" s="190"/>
      <c r="D170" s="14" t="e">
        <f>SUMIF(#REF!,J170,#REF!)+SUMIF(#REF!,J170,#REF!)+SUMIF(#REF!,J170,#REF!)+SUMIF(#REF!,J170,#REF!)+SUMIF(#REF!,J170,#REF!)+SUMIF(#REF!,J170,#REF!)+SUMIF(#REF!,J170,#REF!)+SUMIF(#REF!,J170,#REF!)</f>
        <v>#REF!</v>
      </c>
      <c r="E170" s="134"/>
      <c r="F170" s="22"/>
      <c r="G170" s="14"/>
      <c r="H170" s="141"/>
      <c r="I170" s="35" t="s">
        <v>513</v>
      </c>
      <c r="J170" s="36" t="s">
        <v>555</v>
      </c>
      <c r="K170" s="37" t="s">
        <v>514</v>
      </c>
      <c r="L170" s="38" t="s">
        <v>501</v>
      </c>
      <c r="M170" s="22">
        <f t="shared" si="2"/>
        <v>0</v>
      </c>
      <c r="O170" s="197"/>
      <c r="P170" s="198"/>
      <c r="S170" s="98"/>
      <c r="T170" s="182"/>
      <c r="U170" s="182"/>
      <c r="V170" s="182"/>
      <c r="X170" s="118"/>
      <c r="Y170" s="77"/>
      <c r="Z170" s="98"/>
    </row>
    <row r="171" spans="3:26" ht="15" customHeight="1" x14ac:dyDescent="0.2">
      <c r="C171" s="190"/>
      <c r="D171" s="14" t="e">
        <f>SUMIF(#REF!,J171,#REF!)+SUMIF(#REF!,J171,#REF!)+SUMIF(#REF!,J171,#REF!)+SUMIF(#REF!,J171,#REF!)+SUMIF(#REF!,J171,#REF!)+SUMIF(#REF!,J171,#REF!)+SUMIF(#REF!,J171,#REF!)+SUMIF(#REF!,J171,#REF!)</f>
        <v>#REF!</v>
      </c>
      <c r="E171" s="134"/>
      <c r="F171" s="22"/>
      <c r="G171" s="14"/>
      <c r="H171" s="141"/>
      <c r="I171" s="35" t="s">
        <v>515</v>
      </c>
      <c r="J171" s="36" t="s">
        <v>237</v>
      </c>
      <c r="K171" s="37" t="s">
        <v>514</v>
      </c>
      <c r="L171" s="38" t="s">
        <v>501</v>
      </c>
      <c r="M171" s="22">
        <f t="shared" si="2"/>
        <v>0</v>
      </c>
      <c r="O171" s="197"/>
      <c r="P171" s="198"/>
      <c r="S171" s="98"/>
      <c r="T171" s="182"/>
      <c r="U171" s="182"/>
      <c r="V171" s="182"/>
      <c r="X171" s="118"/>
      <c r="Y171" s="77"/>
      <c r="Z171" s="98"/>
    </row>
    <row r="172" spans="3:26" ht="15" customHeight="1" x14ac:dyDescent="0.2">
      <c r="C172" s="190"/>
      <c r="D172" s="14" t="e">
        <f>SUMIF(#REF!,J172,#REF!)+SUMIF(#REF!,J172,#REF!)+SUMIF(#REF!,J172,#REF!)+SUMIF(#REF!,J172,#REF!)+SUMIF(#REF!,J172,#REF!)+SUMIF(#REF!,J172,#REF!)+SUMIF(#REF!,J172,#REF!)+SUMIF(#REF!,J172,#REF!)</f>
        <v>#REF!</v>
      </c>
      <c r="E172" s="134"/>
      <c r="F172" s="22"/>
      <c r="G172" s="14"/>
      <c r="H172" s="141"/>
      <c r="I172" s="35" t="s">
        <v>527</v>
      </c>
      <c r="J172" s="36" t="s">
        <v>530</v>
      </c>
      <c r="K172" s="37"/>
      <c r="L172" s="38" t="s">
        <v>501</v>
      </c>
      <c r="M172" s="22">
        <f t="shared" si="2"/>
        <v>0</v>
      </c>
      <c r="O172" s="197"/>
      <c r="P172" s="198"/>
      <c r="S172" s="98"/>
      <c r="T172" s="182"/>
      <c r="U172" s="182"/>
      <c r="V172" s="182"/>
      <c r="X172" s="118"/>
      <c r="Y172" s="77"/>
      <c r="Z172" s="98"/>
    </row>
    <row r="173" spans="3:26" ht="15" customHeight="1" x14ac:dyDescent="0.2">
      <c r="C173" s="190"/>
      <c r="D173" s="14" t="e">
        <f>SUMIF(#REF!,J173,#REF!)+SUMIF(#REF!,J173,#REF!)+SUMIF(#REF!,J173,#REF!)+SUMIF(#REF!,J173,#REF!)+SUMIF(#REF!,J173,#REF!)+SUMIF(#REF!,J173,#REF!)+SUMIF(#REF!,J173,#REF!)+SUMIF(#REF!,J173,#REF!)</f>
        <v>#REF!</v>
      </c>
      <c r="E173" s="134"/>
      <c r="F173" s="22"/>
      <c r="G173" s="14"/>
      <c r="H173" s="141"/>
      <c r="I173" s="35" t="s">
        <v>528</v>
      </c>
      <c r="J173" s="36" t="s">
        <v>531</v>
      </c>
      <c r="K173" s="37"/>
      <c r="L173" s="38" t="s">
        <v>501</v>
      </c>
      <c r="M173" s="22">
        <f t="shared" si="2"/>
        <v>0</v>
      </c>
      <c r="O173" s="197"/>
      <c r="P173" s="198"/>
      <c r="S173" s="98"/>
      <c r="T173" s="182"/>
      <c r="U173" s="182"/>
      <c r="V173" s="182"/>
      <c r="X173" s="118"/>
      <c r="Y173" s="77"/>
      <c r="Z173" s="98"/>
    </row>
    <row r="174" spans="3:26" ht="15" customHeight="1" x14ac:dyDescent="0.2">
      <c r="C174" s="190"/>
      <c r="D174" s="14" t="e">
        <f>SUMIF(#REF!,J174,#REF!)+SUMIF(#REF!,J174,#REF!)+SUMIF(#REF!,J174,#REF!)+SUMIF(#REF!,J174,#REF!)+SUMIF(#REF!,J174,#REF!)+SUMIF(#REF!,J174,#REF!)+SUMIF(#REF!,J174,#REF!)+SUMIF(#REF!,J174,#REF!)</f>
        <v>#REF!</v>
      </c>
      <c r="E174" s="134"/>
      <c r="F174" s="22"/>
      <c r="G174" s="14"/>
      <c r="H174" s="141"/>
      <c r="I174" s="35" t="s">
        <v>516</v>
      </c>
      <c r="J174" s="36" t="s">
        <v>517</v>
      </c>
      <c r="K174" s="37"/>
      <c r="L174" s="38" t="s">
        <v>501</v>
      </c>
      <c r="M174" s="22">
        <f t="shared" si="2"/>
        <v>0</v>
      </c>
      <c r="O174" s="197"/>
      <c r="P174" s="198"/>
      <c r="S174" s="98"/>
      <c r="T174" s="182"/>
      <c r="U174" s="182"/>
      <c r="V174" s="182"/>
      <c r="X174" s="118"/>
      <c r="Y174" s="77"/>
      <c r="Z174" s="98"/>
    </row>
    <row r="175" spans="3:26" ht="15" customHeight="1" x14ac:dyDescent="0.2">
      <c r="C175" s="190"/>
      <c r="D175" s="14" t="e">
        <f>SUMIF(#REF!,J175,#REF!)+SUMIF(#REF!,J175,#REF!)+SUMIF(#REF!,J175,#REF!)+SUMIF(#REF!,J175,#REF!)+SUMIF(#REF!,J175,#REF!)+SUMIF(#REF!,J175,#REF!)+SUMIF(#REF!,J175,#REF!)+SUMIF(#REF!,J175,#REF!)</f>
        <v>#REF!</v>
      </c>
      <c r="E175" s="134"/>
      <c r="F175" s="22"/>
      <c r="G175" s="14"/>
      <c r="H175" s="141"/>
      <c r="I175" s="35" t="s">
        <v>523</v>
      </c>
      <c r="J175" s="36" t="s">
        <v>187</v>
      </c>
      <c r="K175" s="37"/>
      <c r="L175" s="38" t="s">
        <v>501</v>
      </c>
      <c r="M175" s="22">
        <f t="shared" si="2"/>
        <v>0</v>
      </c>
      <c r="O175" s="197"/>
      <c r="P175" s="198"/>
      <c r="S175" s="98"/>
      <c r="T175" s="182"/>
      <c r="U175" s="182"/>
      <c r="V175" s="182"/>
      <c r="X175" s="118"/>
      <c r="Y175" s="77"/>
      <c r="Z175" s="98"/>
    </row>
    <row r="176" spans="3:26" ht="15" customHeight="1" x14ac:dyDescent="0.2">
      <c r="C176" s="190"/>
      <c r="D176" s="14" t="e">
        <f>SUMIF(#REF!,J176,#REF!)+SUMIF(#REF!,J176,#REF!)+SUMIF(#REF!,J176,#REF!)+SUMIF(#REF!,J176,#REF!)+SUMIF(#REF!,J176,#REF!)+SUMIF(#REF!,J176,#REF!)+SUMIF(#REF!,J176,#REF!)+SUMIF(#REF!,J176,#REF!)</f>
        <v>#REF!</v>
      </c>
      <c r="E176" s="134"/>
      <c r="F176" s="22"/>
      <c r="G176" s="14"/>
      <c r="H176" s="141"/>
      <c r="I176" s="35" t="s">
        <v>518</v>
      </c>
      <c r="J176" s="36" t="s">
        <v>519</v>
      </c>
      <c r="K176" s="37"/>
      <c r="L176" s="38" t="s">
        <v>501</v>
      </c>
      <c r="M176" s="22">
        <f t="shared" si="2"/>
        <v>0</v>
      </c>
      <c r="O176" s="197"/>
      <c r="P176" s="198"/>
      <c r="S176" s="98"/>
      <c r="T176" s="182"/>
      <c r="U176" s="182"/>
      <c r="V176" s="182"/>
      <c r="X176" s="118"/>
      <c r="Y176" s="77"/>
      <c r="Z176" s="98"/>
    </row>
    <row r="177" spans="3:26" ht="15" customHeight="1" x14ac:dyDescent="0.2">
      <c r="C177" s="190"/>
      <c r="D177" s="14" t="e">
        <f>SUMIF(#REF!,J177,#REF!)+SUMIF(#REF!,J177,#REF!)+SUMIF(#REF!,J177,#REF!)+SUMIF(#REF!,J177,#REF!)+SUMIF(#REF!,J177,#REF!)+SUMIF(#REF!,J177,#REF!)+SUMIF(#REF!,J177,#REF!)+SUMIF(#REF!,J177,#REF!)</f>
        <v>#REF!</v>
      </c>
      <c r="E177" s="134"/>
      <c r="F177" s="22"/>
      <c r="G177" s="14"/>
      <c r="H177" s="141"/>
      <c r="I177" s="35" t="s">
        <v>188</v>
      </c>
      <c r="J177" s="36" t="s">
        <v>189</v>
      </c>
      <c r="K177" s="37"/>
      <c r="L177" s="38" t="s">
        <v>501</v>
      </c>
      <c r="M177" s="22">
        <f t="shared" si="2"/>
        <v>0</v>
      </c>
      <c r="O177" s="197"/>
      <c r="P177" s="198"/>
      <c r="S177" s="98"/>
      <c r="T177" s="182"/>
      <c r="U177" s="182"/>
      <c r="V177" s="182"/>
      <c r="X177" s="118"/>
      <c r="Y177" s="77"/>
      <c r="Z177" s="98"/>
    </row>
    <row r="178" spans="3:26" ht="15" customHeight="1" x14ac:dyDescent="0.2">
      <c r="C178" s="190"/>
      <c r="D178" s="14" t="e">
        <f>SUMIF(#REF!,J178,#REF!)+SUMIF(#REF!,J178,#REF!)+SUMIF(#REF!,J178,#REF!)+SUMIF(#REF!,J178,#REF!)+SUMIF(#REF!,J178,#REF!)+SUMIF(#REF!,J178,#REF!)+SUMIF(#REF!,J178,#REF!)+SUMIF(#REF!,J178,#REF!)</f>
        <v>#REF!</v>
      </c>
      <c r="E178" s="134"/>
      <c r="F178" s="22"/>
      <c r="G178" s="14"/>
      <c r="H178" s="141"/>
      <c r="I178" s="35" t="s">
        <v>521</v>
      </c>
      <c r="J178" s="36" t="s">
        <v>522</v>
      </c>
      <c r="K178" s="37"/>
      <c r="L178" s="38" t="s">
        <v>501</v>
      </c>
      <c r="M178" s="22">
        <f t="shared" si="2"/>
        <v>0</v>
      </c>
      <c r="O178" s="197"/>
      <c r="P178" s="198"/>
      <c r="S178" s="98"/>
      <c r="T178" s="182"/>
      <c r="U178" s="182"/>
      <c r="V178" s="182"/>
      <c r="X178" s="118"/>
      <c r="Y178" s="77"/>
      <c r="Z178" s="98"/>
    </row>
    <row r="179" spans="3:26" ht="15" customHeight="1" x14ac:dyDescent="0.2">
      <c r="C179" s="190"/>
      <c r="D179" s="14" t="e">
        <f>SUMIF(#REF!,J179,#REF!)+SUMIF(#REF!,J179,#REF!)+SUMIF(#REF!,J179,#REF!)+SUMIF(#REF!,J179,#REF!)+SUMIF(#REF!,J179,#REF!)+SUMIF(#REF!,J179,#REF!)+SUMIF(#REF!,J179,#REF!)+SUMIF(#REF!,J179,#REF!)</f>
        <v>#REF!</v>
      </c>
      <c r="E179" s="134"/>
      <c r="F179" s="22"/>
      <c r="G179" s="14"/>
      <c r="H179" s="141"/>
      <c r="I179" s="35" t="s">
        <v>136</v>
      </c>
      <c r="J179" s="36" t="s">
        <v>197</v>
      </c>
      <c r="K179" s="37"/>
      <c r="L179" s="38" t="s">
        <v>501</v>
      </c>
      <c r="M179" s="22">
        <f t="shared" si="2"/>
        <v>0</v>
      </c>
      <c r="O179" s="197"/>
      <c r="P179" s="198"/>
      <c r="S179" s="98"/>
      <c r="T179" s="182"/>
      <c r="U179" s="182"/>
      <c r="V179" s="182"/>
      <c r="X179" s="118"/>
      <c r="Y179" s="77"/>
      <c r="Z179" s="98"/>
    </row>
    <row r="180" spans="3:26" ht="15" customHeight="1" x14ac:dyDescent="0.2">
      <c r="C180" s="190"/>
      <c r="D180" s="14" t="e">
        <f>SUMIF(#REF!,J180,#REF!)+SUMIF(#REF!,J180,#REF!)+SUMIF(#REF!,J180,#REF!)+SUMIF(#REF!,J180,#REF!)+SUMIF(#REF!,J180,#REF!)+SUMIF(#REF!,J180,#REF!)+SUMIF(#REF!,J180,#REF!)+SUMIF(#REF!,J180,#REF!)</f>
        <v>#REF!</v>
      </c>
      <c r="E180" s="134"/>
      <c r="F180" s="22"/>
      <c r="G180" s="14"/>
      <c r="H180" s="141"/>
      <c r="I180" s="35" t="s">
        <v>724</v>
      </c>
      <c r="J180" s="36" t="s">
        <v>566</v>
      </c>
      <c r="K180" s="37">
        <v>3102</v>
      </c>
      <c r="L180" s="38" t="s">
        <v>501</v>
      </c>
      <c r="M180" s="22">
        <f t="shared" si="2"/>
        <v>0</v>
      </c>
      <c r="O180" s="197"/>
      <c r="P180" s="198"/>
      <c r="S180" s="98"/>
      <c r="T180" s="182"/>
      <c r="U180" s="182"/>
      <c r="V180" s="182"/>
      <c r="X180" s="118"/>
      <c r="Y180" s="77"/>
      <c r="Z180" s="98"/>
    </row>
    <row r="181" spans="3:26" ht="15" customHeight="1" x14ac:dyDescent="0.2">
      <c r="C181" s="190"/>
      <c r="D181" s="14" t="e">
        <f>SUMIF(#REF!,J181,#REF!)+SUMIF(#REF!,J181,#REF!)+SUMIF(#REF!,J181,#REF!)+SUMIF(#REF!,J181,#REF!)+SUMIF(#REF!,J181,#REF!)+SUMIF(#REF!,J181,#REF!)+SUMIF(#REF!,J181,#REF!)+SUMIF(#REF!,J181,#REF!)</f>
        <v>#REF!</v>
      </c>
      <c r="E181" s="134"/>
      <c r="F181" s="22"/>
      <c r="G181" s="14"/>
      <c r="H181" s="141"/>
      <c r="I181" s="35" t="s">
        <v>529</v>
      </c>
      <c r="J181" s="36" t="s">
        <v>413</v>
      </c>
      <c r="K181" s="37">
        <v>3143</v>
      </c>
      <c r="L181" s="38" t="s">
        <v>501</v>
      </c>
      <c r="M181" s="22">
        <f t="shared" si="2"/>
        <v>0</v>
      </c>
      <c r="O181" s="197"/>
      <c r="P181" s="198"/>
      <c r="S181" s="98"/>
      <c r="T181" s="182"/>
      <c r="U181" s="182"/>
      <c r="V181" s="182"/>
      <c r="X181" s="118"/>
      <c r="Y181" s="77"/>
      <c r="Z181" s="98"/>
    </row>
    <row r="182" spans="3:26" ht="15" customHeight="1" x14ac:dyDescent="0.2">
      <c r="C182" s="190"/>
      <c r="D182" s="14" t="e">
        <f>SUMIF(#REF!,J182,#REF!)+SUMIF(#REF!,J182,#REF!)+SUMIF(#REF!,J182,#REF!)+SUMIF(#REF!,J182,#REF!)+SUMIF(#REF!,J182,#REF!)+SUMIF(#REF!,J182,#REF!)+SUMIF(#REF!,J182,#REF!)+SUMIF(#REF!,J182,#REF!)</f>
        <v>#REF!</v>
      </c>
      <c r="E182" s="134"/>
      <c r="F182" s="22"/>
      <c r="G182" s="14"/>
      <c r="H182" s="141"/>
      <c r="I182" s="35" t="s">
        <v>301</v>
      </c>
      <c r="J182" s="36" t="s">
        <v>302</v>
      </c>
      <c r="K182" s="37">
        <v>3112</v>
      </c>
      <c r="L182" s="38" t="s">
        <v>501</v>
      </c>
      <c r="M182" s="22">
        <f t="shared" si="2"/>
        <v>0</v>
      </c>
      <c r="O182" s="197"/>
      <c r="P182" s="198"/>
      <c r="S182" s="98"/>
      <c r="T182" s="182"/>
      <c r="U182" s="182"/>
      <c r="V182" s="182"/>
      <c r="X182" s="118"/>
      <c r="Y182" s="77"/>
      <c r="Z182" s="98"/>
    </row>
    <row r="183" spans="3:26" ht="9.75" customHeight="1" x14ac:dyDescent="0.2">
      <c r="C183" s="190"/>
      <c r="D183" s="14"/>
      <c r="E183" s="134"/>
      <c r="F183" s="22"/>
      <c r="G183" s="14"/>
      <c r="H183" s="141"/>
      <c r="I183" s="35"/>
      <c r="J183" s="36"/>
      <c r="K183" s="37"/>
      <c r="L183" s="38"/>
      <c r="M183" s="22"/>
      <c r="O183" s="197"/>
      <c r="P183" s="198"/>
      <c r="S183" s="98"/>
      <c r="T183" s="182"/>
      <c r="U183" s="182"/>
      <c r="V183" s="182"/>
      <c r="X183" s="118"/>
      <c r="Y183" s="77"/>
      <c r="Z183" s="98"/>
    </row>
    <row r="184" spans="3:26" ht="15" customHeight="1" x14ac:dyDescent="0.2">
      <c r="C184" s="190"/>
      <c r="D184" s="14" t="e">
        <f>SUMIF(#REF!,J184,#REF!)+SUMIF(#REF!,J184,#REF!)+SUMIF(#REF!,J184,#REF!)+SUMIF(#REF!,J184,#REF!)+SUMIF(#REF!,J184,#REF!)+SUMIF(#REF!,J184,#REF!)+SUMIF(#REF!,J184,#REF!)+SUMIF(#REF!,J184,#REF!)</f>
        <v>#REF!</v>
      </c>
      <c r="E184" s="134"/>
      <c r="F184" s="22"/>
      <c r="G184" s="14"/>
      <c r="H184" s="141"/>
      <c r="I184" s="35" t="s">
        <v>749</v>
      </c>
      <c r="J184" s="36" t="s">
        <v>298</v>
      </c>
      <c r="K184" s="37">
        <v>3145</v>
      </c>
      <c r="L184" s="38" t="s">
        <v>501</v>
      </c>
      <c r="M184" s="22">
        <f t="shared" si="2"/>
        <v>0</v>
      </c>
      <c r="O184" s="197"/>
      <c r="P184" s="198"/>
      <c r="S184" s="98"/>
      <c r="T184" s="182"/>
      <c r="U184" s="182"/>
      <c r="V184" s="182"/>
      <c r="X184" s="118"/>
      <c r="Y184" s="77"/>
      <c r="Z184" s="98"/>
    </row>
    <row r="185" spans="3:26" ht="15" customHeight="1" x14ac:dyDescent="0.2">
      <c r="C185" s="190"/>
      <c r="D185" s="14" t="e">
        <f>SUMIF(#REF!,J185,#REF!)+SUMIF(#REF!,J185,#REF!)+SUMIF(#REF!,J185,#REF!)+SUMIF(#REF!,J185,#REF!)+SUMIF(#REF!,J185,#REF!)+SUMIF(#REF!,J185,#REF!)+SUMIF(#REF!,J185,#REF!)+SUMIF(#REF!,J185,#REF!)</f>
        <v>#REF!</v>
      </c>
      <c r="E185" s="134"/>
      <c r="F185" s="22"/>
      <c r="G185" s="14"/>
      <c r="H185" s="141"/>
      <c r="I185" s="35" t="s">
        <v>749</v>
      </c>
      <c r="J185" s="36" t="s">
        <v>297</v>
      </c>
      <c r="K185" s="37">
        <v>3145</v>
      </c>
      <c r="L185" s="38" t="s">
        <v>501</v>
      </c>
      <c r="M185" s="22">
        <f t="shared" si="2"/>
        <v>0</v>
      </c>
      <c r="O185" s="197"/>
      <c r="P185" s="198"/>
      <c r="S185" s="98"/>
      <c r="T185" s="182"/>
      <c r="U185" s="182"/>
      <c r="V185" s="182"/>
      <c r="X185" s="118"/>
      <c r="Y185" s="77"/>
      <c r="Z185" s="98"/>
    </row>
    <row r="186" spans="3:26" ht="9.75" customHeight="1" x14ac:dyDescent="0.2">
      <c r="C186" s="190"/>
      <c r="D186" s="14"/>
      <c r="E186" s="134"/>
      <c r="F186" s="22"/>
      <c r="G186" s="14"/>
      <c r="H186" s="141"/>
      <c r="I186" s="35"/>
      <c r="J186" s="36"/>
      <c r="K186" s="37"/>
      <c r="L186" s="38"/>
      <c r="M186" s="22"/>
      <c r="O186" s="197"/>
      <c r="P186" s="198"/>
      <c r="S186" s="98"/>
      <c r="T186" s="182"/>
      <c r="U186" s="182"/>
      <c r="V186" s="182"/>
      <c r="X186" s="118"/>
      <c r="Y186" s="77"/>
      <c r="Z186" s="98"/>
    </row>
    <row r="187" spans="3:26" ht="15" customHeight="1" x14ac:dyDescent="0.2">
      <c r="C187" s="190"/>
      <c r="D187" s="14" t="e">
        <f>SUMIF(#REF!,J187,#REF!)+SUMIF(#REF!,J187,#REF!)+SUMIF(#REF!,J187,#REF!)+SUMIF(#REF!,J187,#REF!)+SUMIF(#REF!,J187,#REF!)+SUMIF(#REF!,J187,#REF!)+SUMIF(#REF!,J187,#REF!)+SUMIF(#REF!,J187,#REF!)</f>
        <v>#REF!</v>
      </c>
      <c r="E187" s="134"/>
      <c r="F187" s="22"/>
      <c r="G187" s="14"/>
      <c r="H187" s="141"/>
      <c r="I187" s="35" t="s">
        <v>198</v>
      </c>
      <c r="J187" s="36" t="s">
        <v>357</v>
      </c>
      <c r="K187" s="37">
        <v>3169</v>
      </c>
      <c r="L187" s="38" t="s">
        <v>199</v>
      </c>
      <c r="M187" s="22">
        <f t="shared" si="2"/>
        <v>0</v>
      </c>
      <c r="O187" s="197"/>
      <c r="P187" s="198"/>
      <c r="S187" s="98"/>
      <c r="T187" s="182"/>
      <c r="U187" s="182"/>
      <c r="V187" s="182"/>
      <c r="X187" s="118"/>
      <c r="Y187" s="77"/>
      <c r="Z187" s="98"/>
    </row>
    <row r="188" spans="3:26" ht="15" customHeight="1" x14ac:dyDescent="0.2">
      <c r="C188" s="190"/>
      <c r="D188" s="14" t="e">
        <f>SUMIF(#REF!,J188,#REF!)+SUMIF(#REF!,J188,#REF!)+SUMIF(#REF!,J188,#REF!)+SUMIF(#REF!,J188,#REF!)+SUMIF(#REF!,J188,#REF!)+SUMIF(#REF!,J188,#REF!)+SUMIF(#REF!,J188,#REF!)+SUMIF(#REF!,J188,#REF!)</f>
        <v>#REF!</v>
      </c>
      <c r="E188" s="134"/>
      <c r="F188" s="22"/>
      <c r="G188" s="14"/>
      <c r="H188" s="141"/>
      <c r="I188" s="35"/>
      <c r="J188" s="36" t="s">
        <v>236</v>
      </c>
      <c r="K188" s="37"/>
      <c r="L188" s="38" t="s">
        <v>501</v>
      </c>
      <c r="M188" s="22">
        <f t="shared" si="2"/>
        <v>0</v>
      </c>
      <c r="O188" s="197"/>
      <c r="P188" s="198"/>
      <c r="S188" s="98"/>
      <c r="T188" s="182"/>
      <c r="U188" s="182"/>
      <c r="V188" s="182"/>
      <c r="X188" s="118"/>
      <c r="Y188" s="77"/>
      <c r="Z188" s="98"/>
    </row>
    <row r="189" spans="3:26" ht="9.75" customHeight="1" thickBot="1" x14ac:dyDescent="0.25">
      <c r="C189" s="190"/>
      <c r="D189" s="152"/>
      <c r="E189" s="153"/>
      <c r="F189" s="154"/>
      <c r="G189" s="152"/>
      <c r="H189" s="155"/>
      <c r="I189" s="156"/>
      <c r="J189" s="157"/>
      <c r="K189" s="158"/>
      <c r="L189" s="159"/>
      <c r="M189" s="154"/>
      <c r="O189" s="197"/>
      <c r="P189" s="198"/>
      <c r="S189" s="98"/>
      <c r="T189" s="182"/>
      <c r="U189" s="182"/>
      <c r="V189" s="182"/>
      <c r="X189" s="118"/>
      <c r="Y189" s="77"/>
      <c r="Z189" s="98"/>
    </row>
    <row r="190" spans="3:26" ht="12" customHeight="1" x14ac:dyDescent="0.2">
      <c r="C190" s="103"/>
      <c r="D190" s="90" t="s">
        <v>203</v>
      </c>
      <c r="E190" s="91"/>
      <c r="F190" s="90"/>
      <c r="G190" s="90"/>
      <c r="H190" s="143"/>
      <c r="I190" s="92"/>
      <c r="J190" s="93"/>
      <c r="K190" s="90" t="s">
        <v>604</v>
      </c>
      <c r="L190" s="89"/>
      <c r="M190" s="94" t="s">
        <v>606</v>
      </c>
      <c r="N190" s="95"/>
      <c r="O190" s="194"/>
      <c r="P190" s="198"/>
      <c r="S190" s="98"/>
      <c r="T190" s="103"/>
      <c r="U190" s="103"/>
      <c r="V190" s="103"/>
      <c r="W190" s="103"/>
      <c r="X190" s="118"/>
      <c r="Y190" s="103"/>
      <c r="Z190" s="103"/>
    </row>
    <row r="191" spans="3:26" ht="12" customHeight="1" x14ac:dyDescent="0.2">
      <c r="C191" s="103"/>
      <c r="D191" s="100" t="s">
        <v>743</v>
      </c>
      <c r="E191" s="101"/>
      <c r="F191" s="100"/>
      <c r="G191" s="100"/>
      <c r="H191" s="144"/>
      <c r="I191" s="102" t="s">
        <v>803</v>
      </c>
      <c r="J191" s="103" t="s">
        <v>607</v>
      </c>
      <c r="K191" s="100" t="s">
        <v>608</v>
      </c>
      <c r="L191" s="99"/>
      <c r="M191" s="104" t="s">
        <v>775</v>
      </c>
      <c r="N191" s="95"/>
      <c r="O191" s="194"/>
      <c r="P191" s="198"/>
      <c r="S191" s="98"/>
      <c r="T191" s="103"/>
      <c r="U191" s="103"/>
      <c r="V191" s="103"/>
      <c r="W191" s="103"/>
      <c r="X191" s="118"/>
      <c r="Y191" s="103"/>
      <c r="Z191" s="103"/>
    </row>
    <row r="192" spans="3:26" ht="12" customHeight="1" thickBot="1" x14ac:dyDescent="0.25">
      <c r="C192" s="103"/>
      <c r="D192" s="109" t="s">
        <v>802</v>
      </c>
      <c r="E192" s="110"/>
      <c r="F192" s="109"/>
      <c r="G192" s="109"/>
      <c r="H192" s="145"/>
      <c r="I192" s="111" t="s">
        <v>804</v>
      </c>
      <c r="J192" s="112" t="s">
        <v>609</v>
      </c>
      <c r="K192" s="109" t="s">
        <v>610</v>
      </c>
      <c r="L192" s="108" t="s">
        <v>611</v>
      </c>
      <c r="M192" s="113" t="s">
        <v>800</v>
      </c>
      <c r="N192" s="95"/>
      <c r="O192" s="194"/>
      <c r="P192" s="198"/>
      <c r="S192" s="98"/>
      <c r="T192" s="103"/>
      <c r="U192" s="103"/>
      <c r="V192" s="103"/>
      <c r="W192" s="103"/>
      <c r="X192" s="118"/>
      <c r="Y192" s="103"/>
      <c r="Z192" s="103"/>
    </row>
    <row r="193" spans="3:26" ht="15" customHeight="1" x14ac:dyDescent="0.2">
      <c r="C193" s="190"/>
      <c r="D193" s="14" t="e">
        <f>SUMIF(#REF!,J193,#REF!)+SUMIF(#REF!,J193,#REF!)+SUMIF(#REF!,J193,#REF!)+SUMIF(#REF!,J193,#REF!)+SUMIF(#REF!,J193,#REF!)+SUMIF(#REF!,J193,#REF!)+SUMIF(#REF!,J193,#REF!)+SUMIF(#REF!,J193,#REF!)</f>
        <v>#REF!</v>
      </c>
      <c r="E193" s="148"/>
      <c r="F193" s="22"/>
      <c r="G193" s="147"/>
      <c r="H193" s="140"/>
      <c r="I193" s="31"/>
      <c r="J193" s="32" t="s">
        <v>639</v>
      </c>
      <c r="K193" s="33"/>
      <c r="L193" s="34" t="s">
        <v>436</v>
      </c>
      <c r="M193" s="149">
        <f t="shared" si="2"/>
        <v>0</v>
      </c>
      <c r="O193" s="197"/>
      <c r="P193" s="198"/>
      <c r="S193" s="98"/>
      <c r="T193" s="182"/>
      <c r="U193" s="182"/>
      <c r="V193" s="182"/>
      <c r="X193" s="118"/>
      <c r="Y193" s="77"/>
      <c r="Z193" s="98"/>
    </row>
    <row r="194" spans="3:26" ht="15" customHeight="1" x14ac:dyDescent="0.2">
      <c r="C194" s="190"/>
      <c r="D194" s="14" t="e">
        <f>SUMIF(#REF!,J194,#REF!)+SUMIF(#REF!,J194,#REF!)+SUMIF(#REF!,J194,#REF!)+SUMIF(#REF!,J194,#REF!)+SUMIF(#REF!,J194,#REF!)+SUMIF(#REF!,J194,#REF!)+SUMIF(#REF!,J194,#REF!)+SUMIF(#REF!,J194,#REF!)</f>
        <v>#REF!</v>
      </c>
      <c r="E194" s="134"/>
      <c r="F194" s="22"/>
      <c r="G194" s="14"/>
      <c r="H194" s="141"/>
      <c r="I194" s="35"/>
      <c r="J194" s="36" t="s">
        <v>598</v>
      </c>
      <c r="K194" s="37"/>
      <c r="L194" s="38" t="s">
        <v>436</v>
      </c>
      <c r="M194" s="22">
        <f t="shared" si="2"/>
        <v>0</v>
      </c>
      <c r="O194" s="197"/>
      <c r="P194" s="198"/>
      <c r="S194" s="98"/>
      <c r="T194" s="182"/>
      <c r="U194" s="182"/>
      <c r="V194" s="182"/>
      <c r="X194" s="118"/>
      <c r="Y194" s="77"/>
      <c r="Z194" s="98"/>
    </row>
    <row r="195" spans="3:26" ht="15" customHeight="1" x14ac:dyDescent="0.2">
      <c r="C195" s="190"/>
      <c r="D195" s="14" t="e">
        <f>SUMIF(#REF!,J195,#REF!)+SUMIF(#REF!,J195,#REF!)+SUMIF(#REF!,J195,#REF!)+SUMIF(#REF!,J195,#REF!)+SUMIF(#REF!,J195,#REF!)+SUMIF(#REF!,J195,#REF!)+SUMIF(#REF!,J195,#REF!)+SUMIF(#REF!,J195,#REF!)</f>
        <v>#REF!</v>
      </c>
      <c r="E195" s="134"/>
      <c r="F195" s="22"/>
      <c r="G195" s="14"/>
      <c r="H195" s="141"/>
      <c r="I195" s="35" t="s">
        <v>200</v>
      </c>
      <c r="J195" s="36" t="s">
        <v>201</v>
      </c>
      <c r="K195" s="37"/>
      <c r="L195" s="38" t="s">
        <v>501</v>
      </c>
      <c r="M195" s="22">
        <f t="shared" si="2"/>
        <v>0</v>
      </c>
      <c r="O195" s="197"/>
      <c r="P195" s="198"/>
      <c r="S195" s="98"/>
      <c r="T195" s="182"/>
      <c r="U195" s="182"/>
      <c r="V195" s="182"/>
      <c r="X195" s="118"/>
      <c r="Y195" s="77"/>
      <c r="Z195" s="98"/>
    </row>
    <row r="196" spans="3:26" ht="15" customHeight="1" x14ac:dyDescent="0.2">
      <c r="C196" s="190"/>
      <c r="D196" s="14" t="e">
        <f>SUMIF(#REF!,J196,#REF!)+SUMIF(#REF!,J196,#REF!)+SUMIF(#REF!,J196,#REF!)+SUMIF(#REF!,J196,#REF!)+SUMIF(#REF!,J196,#REF!)+SUMIF(#REF!,J196,#REF!)+SUMIF(#REF!,J196,#REF!)+SUMIF(#REF!,J196,#REF!)</f>
        <v>#REF!</v>
      </c>
      <c r="E196" s="134"/>
      <c r="F196" s="22"/>
      <c r="G196" s="14"/>
      <c r="H196" s="141"/>
      <c r="I196" s="35" t="s">
        <v>238</v>
      </c>
      <c r="J196" s="36" t="s">
        <v>778</v>
      </c>
      <c r="K196" s="37">
        <v>3049</v>
      </c>
      <c r="L196" s="38" t="s">
        <v>501</v>
      </c>
      <c r="M196" s="22">
        <f t="shared" si="2"/>
        <v>0</v>
      </c>
      <c r="O196" s="197"/>
      <c r="P196" s="198"/>
      <c r="S196" s="98"/>
      <c r="T196" s="182"/>
      <c r="U196" s="182"/>
      <c r="V196" s="182"/>
      <c r="X196" s="118"/>
      <c r="Y196" s="77"/>
      <c r="Z196" s="98"/>
    </row>
    <row r="197" spans="3:26" ht="15" customHeight="1" x14ac:dyDescent="0.2">
      <c r="C197" s="190"/>
      <c r="D197" s="14" t="e">
        <f>SUMIF(#REF!,J197,#REF!)+SUMIF(#REF!,J197,#REF!)+SUMIF(#REF!,J197,#REF!)+SUMIF(#REF!,J197,#REF!)+SUMIF(#REF!,J197,#REF!)+SUMIF(#REF!,J197,#REF!)+SUMIF(#REF!,J197,#REF!)+SUMIF(#REF!,J197,#REF!)</f>
        <v>#REF!</v>
      </c>
      <c r="E197" s="134"/>
      <c r="F197" s="22"/>
      <c r="G197" s="14"/>
      <c r="H197" s="141"/>
      <c r="I197" s="35" t="s">
        <v>597</v>
      </c>
      <c r="J197" s="36" t="s">
        <v>280</v>
      </c>
      <c r="K197" s="37">
        <v>3011</v>
      </c>
      <c r="L197" s="38" t="s">
        <v>501</v>
      </c>
      <c r="M197" s="22">
        <f t="shared" si="2"/>
        <v>0</v>
      </c>
      <c r="O197" s="197"/>
      <c r="P197" s="198"/>
      <c r="S197" s="98"/>
      <c r="T197" s="182"/>
      <c r="U197" s="182"/>
      <c r="V197" s="182"/>
      <c r="X197" s="118"/>
      <c r="Y197" s="77"/>
      <c r="Z197" s="98"/>
    </row>
    <row r="198" spans="3:26" ht="15" customHeight="1" x14ac:dyDescent="0.2">
      <c r="C198" s="190"/>
      <c r="D198" s="14" t="e">
        <f>SUMIF(#REF!,J198,#REF!)+SUMIF(#REF!,J198,#REF!)+SUMIF(#REF!,J198,#REF!)+SUMIF(#REF!,J198,#REF!)+SUMIF(#REF!,J198,#REF!)+SUMIF(#REF!,J198,#REF!)+SUMIF(#REF!,J198,#REF!)+SUMIF(#REF!,J198,#REF!)</f>
        <v>#REF!</v>
      </c>
      <c r="E198" s="134"/>
      <c r="F198" s="22"/>
      <c r="G198" s="14"/>
      <c r="H198" s="141"/>
      <c r="I198" s="35" t="s">
        <v>379</v>
      </c>
      <c r="J198" s="36" t="s">
        <v>279</v>
      </c>
      <c r="K198" s="37">
        <v>3012</v>
      </c>
      <c r="L198" s="38" t="s">
        <v>501</v>
      </c>
      <c r="M198" s="22">
        <f t="shared" si="2"/>
        <v>0</v>
      </c>
      <c r="O198" s="197"/>
      <c r="P198" s="198"/>
      <c r="S198" s="98"/>
      <c r="T198" s="182"/>
      <c r="U198" s="182"/>
      <c r="V198" s="182"/>
      <c r="X198" s="118"/>
      <c r="Y198" s="77"/>
      <c r="Z198" s="98"/>
    </row>
    <row r="199" spans="3:26" ht="15" customHeight="1" x14ac:dyDescent="0.2">
      <c r="C199" s="190"/>
      <c r="D199" s="14" t="e">
        <f>SUMIF(#REF!,J199,#REF!)+SUMIF(#REF!,J199,#REF!)+SUMIF(#REF!,J199,#REF!)+SUMIF(#REF!,J199,#REF!)+SUMIF(#REF!,J199,#REF!)+SUMIF(#REF!,J199,#REF!)+SUMIF(#REF!,J199,#REF!)+SUMIF(#REF!,J199,#REF!)</f>
        <v>#REF!</v>
      </c>
      <c r="E199" s="134"/>
      <c r="F199" s="22"/>
      <c r="G199" s="14"/>
      <c r="H199" s="141"/>
      <c r="I199" s="35" t="s">
        <v>745</v>
      </c>
      <c r="J199" s="36" t="s">
        <v>744</v>
      </c>
      <c r="K199" s="41" t="s">
        <v>741</v>
      </c>
      <c r="L199" s="38" t="s">
        <v>501</v>
      </c>
      <c r="M199" s="22">
        <f t="shared" si="2"/>
        <v>0</v>
      </c>
      <c r="O199" s="197"/>
      <c r="P199" s="198"/>
      <c r="S199" s="98"/>
      <c r="T199" s="182"/>
      <c r="U199" s="182"/>
      <c r="V199" s="182"/>
      <c r="X199" s="118"/>
      <c r="Y199" s="77"/>
      <c r="Z199" s="98"/>
    </row>
    <row r="200" spans="3:26" ht="15" customHeight="1" x14ac:dyDescent="0.2">
      <c r="C200" s="190"/>
      <c r="D200" s="14" t="e">
        <f>SUMIF(#REF!,J200,#REF!)+SUMIF(#REF!,J200,#REF!)+SUMIF(#REF!,J200,#REF!)+SUMIF(#REF!,J200,#REF!)+SUMIF(#REF!,J200,#REF!)+SUMIF(#REF!,J200,#REF!)+SUMIF(#REF!,J200,#REF!)+SUMIF(#REF!,J200,#REF!)</f>
        <v>#REF!</v>
      </c>
      <c r="E200" s="134"/>
      <c r="F200" s="22"/>
      <c r="G200" s="14"/>
      <c r="H200" s="141"/>
      <c r="I200" s="35" t="s">
        <v>556</v>
      </c>
      <c r="J200" s="36" t="s">
        <v>557</v>
      </c>
      <c r="K200" s="41" t="s">
        <v>746</v>
      </c>
      <c r="L200" s="38" t="s">
        <v>501</v>
      </c>
      <c r="M200" s="22">
        <f t="shared" si="2"/>
        <v>0</v>
      </c>
      <c r="O200" s="197"/>
      <c r="P200" s="198"/>
      <c r="S200" s="98"/>
      <c r="T200" s="182"/>
      <c r="U200" s="182"/>
      <c r="V200" s="182"/>
      <c r="X200" s="118"/>
      <c r="Y200" s="77"/>
      <c r="Z200" s="98"/>
    </row>
    <row r="201" spans="3:26" ht="15" customHeight="1" x14ac:dyDescent="0.2">
      <c r="C201" s="190"/>
      <c r="D201" s="14" t="e">
        <f>SUMIF(#REF!,J201,#REF!)+SUMIF(#REF!,J201,#REF!)+SUMIF(#REF!,J201,#REF!)+SUMIF(#REF!,J201,#REF!)+SUMIF(#REF!,J201,#REF!)+SUMIF(#REF!,J201,#REF!)+SUMIF(#REF!,J201,#REF!)+SUMIF(#REF!,J201,#REF!)</f>
        <v>#REF!</v>
      </c>
      <c r="E201" s="134"/>
      <c r="F201" s="22"/>
      <c r="G201" s="14"/>
      <c r="H201" s="141"/>
      <c r="I201" s="35" t="s">
        <v>831</v>
      </c>
      <c r="J201" s="36" t="s">
        <v>558</v>
      </c>
      <c r="K201" s="41" t="s">
        <v>832</v>
      </c>
      <c r="L201" s="38" t="s">
        <v>501</v>
      </c>
      <c r="M201" s="22">
        <f t="shared" si="2"/>
        <v>0</v>
      </c>
      <c r="O201" s="197"/>
      <c r="P201" s="198"/>
      <c r="S201" s="98"/>
      <c r="T201" s="182"/>
      <c r="U201" s="182"/>
      <c r="V201" s="182"/>
      <c r="X201" s="118"/>
      <c r="Y201" s="77"/>
      <c r="Z201" s="98"/>
    </row>
    <row r="202" spans="3:26" ht="15" customHeight="1" x14ac:dyDescent="0.2">
      <c r="C202" s="190"/>
      <c r="D202" s="14" t="e">
        <f>SUMIF(#REF!,J202,#REF!)+SUMIF(#REF!,J202,#REF!)+SUMIF(#REF!,J202,#REF!)+SUMIF(#REF!,J202,#REF!)+SUMIF(#REF!,J202,#REF!)+SUMIF(#REF!,J202,#REF!)+SUMIF(#REF!,J202,#REF!)+SUMIF(#REF!,J202,#REF!)</f>
        <v>#REF!</v>
      </c>
      <c r="E202" s="134"/>
      <c r="F202" s="22"/>
      <c r="G202" s="14"/>
      <c r="H202" s="141"/>
      <c r="I202" s="35" t="s">
        <v>559</v>
      </c>
      <c r="J202" s="36" t="s">
        <v>441</v>
      </c>
      <c r="K202" s="41" t="s">
        <v>833</v>
      </c>
      <c r="L202" s="38" t="s">
        <v>501</v>
      </c>
      <c r="M202" s="22">
        <f t="shared" si="2"/>
        <v>0</v>
      </c>
      <c r="O202" s="197"/>
      <c r="P202" s="198"/>
      <c r="S202" s="98"/>
      <c r="T202" s="182"/>
      <c r="U202" s="182"/>
      <c r="V202" s="182"/>
      <c r="X202" s="118"/>
      <c r="Y202" s="77"/>
      <c r="Z202" s="98"/>
    </row>
    <row r="203" spans="3:26" ht="15" customHeight="1" x14ac:dyDescent="0.2">
      <c r="C203" s="190"/>
      <c r="D203" s="14" t="e">
        <f>SUMIF(#REF!,J203,#REF!)+SUMIF(#REF!,J203,#REF!)+SUMIF(#REF!,J203,#REF!)+SUMIF(#REF!,J203,#REF!)+SUMIF(#REF!,J203,#REF!)+SUMIF(#REF!,J203,#REF!)+SUMIF(#REF!,J203,#REF!)+SUMIF(#REF!,J203,#REF!)</f>
        <v>#REF!</v>
      </c>
      <c r="E203" s="134"/>
      <c r="F203" s="22"/>
      <c r="G203" s="14"/>
      <c r="H203" s="141"/>
      <c r="I203" s="35" t="s">
        <v>646</v>
      </c>
      <c r="J203" s="36" t="s">
        <v>645</v>
      </c>
      <c r="K203" s="41" t="s">
        <v>833</v>
      </c>
      <c r="L203" s="38" t="s">
        <v>501</v>
      </c>
      <c r="M203" s="22">
        <f t="shared" si="2"/>
        <v>0</v>
      </c>
      <c r="O203" s="197"/>
      <c r="P203" s="198"/>
      <c r="S203" s="98"/>
      <c r="T203" s="182"/>
      <c r="U203" s="182"/>
      <c r="V203" s="182"/>
      <c r="X203" s="118"/>
      <c r="Y203" s="77"/>
      <c r="Z203" s="98"/>
    </row>
    <row r="204" spans="3:26" ht="15" customHeight="1" x14ac:dyDescent="0.2">
      <c r="C204" s="190"/>
      <c r="D204" s="14" t="e">
        <f>SUMIF(#REF!,J204,#REF!)+SUMIF(#REF!,J204,#REF!)+SUMIF(#REF!,J204,#REF!)+SUMIF(#REF!,J204,#REF!)+SUMIF(#REF!,J204,#REF!)+SUMIF(#REF!,J204,#REF!)+SUMIF(#REF!,J204,#REF!)+SUMIF(#REF!,J204,#REF!)</f>
        <v>#REF!</v>
      </c>
      <c r="E204" s="134"/>
      <c r="F204" s="22"/>
      <c r="G204" s="14"/>
      <c r="H204" s="141"/>
      <c r="I204" s="35" t="s">
        <v>309</v>
      </c>
      <c r="J204" s="36" t="s">
        <v>478</v>
      </c>
      <c r="K204" s="41"/>
      <c r="L204" s="38" t="s">
        <v>501</v>
      </c>
      <c r="M204" s="22">
        <f t="shared" si="2"/>
        <v>0</v>
      </c>
      <c r="O204" s="197"/>
      <c r="P204" s="198"/>
      <c r="S204" s="98"/>
      <c r="T204" s="182"/>
      <c r="U204" s="182"/>
      <c r="V204" s="182"/>
      <c r="X204" s="118"/>
      <c r="Y204" s="77"/>
      <c r="Z204" s="98"/>
    </row>
    <row r="205" spans="3:26" ht="15" customHeight="1" x14ac:dyDescent="0.2">
      <c r="C205" s="190"/>
      <c r="D205" s="14" t="e">
        <f>SUMIF(#REF!,J205,#REF!)+SUMIF(#REF!,J205,#REF!)+SUMIF(#REF!,J205,#REF!)+SUMIF(#REF!,J205,#REF!)+SUMIF(#REF!,J205,#REF!)+SUMIF(#REF!,J205,#REF!)+SUMIF(#REF!,J205,#REF!)+SUMIF(#REF!,J205,#REF!)</f>
        <v>#REF!</v>
      </c>
      <c r="E205" s="134"/>
      <c r="F205" s="22"/>
      <c r="G205" s="14"/>
      <c r="H205" s="141"/>
      <c r="I205" s="35" t="s">
        <v>834</v>
      </c>
      <c r="J205" s="36" t="s">
        <v>729</v>
      </c>
      <c r="K205" s="41" t="s">
        <v>730</v>
      </c>
      <c r="L205" s="38" t="s">
        <v>501</v>
      </c>
      <c r="M205" s="22">
        <f t="shared" si="2"/>
        <v>0</v>
      </c>
      <c r="O205" s="197"/>
      <c r="P205" s="198"/>
      <c r="S205" s="98"/>
      <c r="T205" s="182"/>
      <c r="U205" s="182"/>
      <c r="V205" s="182"/>
      <c r="X205" s="118"/>
      <c r="Y205" s="77"/>
      <c r="Z205" s="98"/>
    </row>
    <row r="206" spans="3:26" ht="15" customHeight="1" x14ac:dyDescent="0.2">
      <c r="C206" s="190"/>
      <c r="D206" s="14" t="e">
        <f>SUMIF(#REF!,J206,#REF!)+SUMIF(#REF!,J206,#REF!)+SUMIF(#REF!,J206,#REF!)+SUMIF(#REF!,J206,#REF!)+SUMIF(#REF!,J206,#REF!)+SUMIF(#REF!,J206,#REF!)+SUMIF(#REF!,J206,#REF!)+SUMIF(#REF!,J206,#REF!)</f>
        <v>#REF!</v>
      </c>
      <c r="E206" s="134"/>
      <c r="F206" s="22"/>
      <c r="G206" s="14"/>
      <c r="H206" s="141"/>
      <c r="I206" s="35" t="s">
        <v>731</v>
      </c>
      <c r="J206" s="36" t="s">
        <v>358</v>
      </c>
      <c r="K206" s="41" t="s">
        <v>359</v>
      </c>
      <c r="L206" s="37" t="s">
        <v>501</v>
      </c>
      <c r="M206" s="22">
        <f t="shared" si="2"/>
        <v>0</v>
      </c>
      <c r="O206" s="197"/>
      <c r="P206" s="198"/>
      <c r="S206" s="98"/>
      <c r="T206" s="182"/>
      <c r="U206" s="182"/>
      <c r="V206" s="182"/>
      <c r="X206" s="118"/>
      <c r="Y206" s="77"/>
      <c r="Z206" s="98"/>
    </row>
    <row r="207" spans="3:26" ht="9.75" customHeight="1" x14ac:dyDescent="0.2">
      <c r="C207" s="190"/>
      <c r="D207" s="14"/>
      <c r="E207" s="134"/>
      <c r="F207" s="22"/>
      <c r="G207" s="14"/>
      <c r="H207" s="141"/>
      <c r="I207" s="35"/>
      <c r="J207" s="36"/>
      <c r="K207" s="37"/>
      <c r="L207" s="38"/>
      <c r="M207" s="22"/>
      <c r="O207" s="197"/>
      <c r="P207" s="198"/>
      <c r="S207" s="98"/>
      <c r="T207" s="182"/>
      <c r="U207" s="182"/>
      <c r="V207" s="182"/>
      <c r="X207" s="118"/>
      <c r="Y207" s="77"/>
      <c r="Z207" s="98"/>
    </row>
    <row r="208" spans="3:26" ht="15" customHeight="1" x14ac:dyDescent="0.2">
      <c r="C208" s="190"/>
      <c r="D208" s="14" t="e">
        <f>SUMIF(#REF!,J208,#REF!)+SUMIF(#REF!,J208,#REF!)+SUMIF(#REF!,J208,#REF!)+SUMIF(#REF!,J208,#REF!)+SUMIF(#REF!,J208,#REF!)+SUMIF(#REF!,J208,#REF!)+SUMIF(#REF!,J208,#REF!)+SUMIF(#REF!,J208,#REF!)</f>
        <v>#REF!</v>
      </c>
      <c r="E208" s="134"/>
      <c r="F208" s="22"/>
      <c r="G208" s="14"/>
      <c r="H208" s="141"/>
      <c r="I208" s="35" t="s">
        <v>622</v>
      </c>
      <c r="J208" s="36" t="s">
        <v>613</v>
      </c>
      <c r="K208" s="37">
        <v>3015</v>
      </c>
      <c r="L208" s="38" t="s">
        <v>501</v>
      </c>
      <c r="M208" s="22">
        <f t="shared" si="2"/>
        <v>0</v>
      </c>
      <c r="O208" s="197"/>
      <c r="P208" s="198"/>
      <c r="S208" s="98"/>
      <c r="T208" s="182"/>
      <c r="U208" s="182"/>
      <c r="V208" s="182"/>
      <c r="X208" s="118"/>
      <c r="Y208" s="77"/>
      <c r="Z208" s="98"/>
    </row>
    <row r="209" spans="3:26" ht="15" customHeight="1" x14ac:dyDescent="0.2">
      <c r="C209" s="190"/>
      <c r="D209" s="14" t="e">
        <f>SUMIF(#REF!,J209,#REF!)+SUMIF(#REF!,J209,#REF!)+SUMIF(#REF!,J209,#REF!)+SUMIF(#REF!,J209,#REF!)+SUMIF(#REF!,J209,#REF!)+SUMIF(#REF!,J209,#REF!)+SUMIF(#REF!,J209,#REF!)+SUMIF(#REF!,J209,#REF!)</f>
        <v>#REF!</v>
      </c>
      <c r="E209" s="134"/>
      <c r="F209" s="22"/>
      <c r="G209" s="14"/>
      <c r="H209" s="141"/>
      <c r="I209" s="35"/>
      <c r="J209" s="36" t="s">
        <v>235</v>
      </c>
      <c r="K209" s="37"/>
      <c r="L209" s="38" t="s">
        <v>501</v>
      </c>
      <c r="M209" s="22">
        <f t="shared" si="2"/>
        <v>0</v>
      </c>
      <c r="O209" s="197"/>
      <c r="P209" s="198"/>
      <c r="S209" s="98"/>
      <c r="T209" s="182"/>
      <c r="U209" s="182"/>
      <c r="V209" s="182"/>
      <c r="X209" s="118"/>
      <c r="Y209" s="77"/>
      <c r="Z209" s="98"/>
    </row>
    <row r="210" spans="3:26" ht="15" customHeight="1" x14ac:dyDescent="0.2">
      <c r="C210" s="190"/>
      <c r="D210" s="14" t="e">
        <f>SUMIF(#REF!,J210,#REF!)+SUMIF(#REF!,J210,#REF!)+SUMIF(#REF!,J210,#REF!)+SUMIF(#REF!,J210,#REF!)+SUMIF(#REF!,J210,#REF!)+SUMIF(#REF!,J210,#REF!)+SUMIF(#REF!,J210,#REF!)+SUMIF(#REF!,J210,#REF!)</f>
        <v>#REF!</v>
      </c>
      <c r="E210" s="134"/>
      <c r="F210" s="22"/>
      <c r="G210" s="14"/>
      <c r="H210" s="141"/>
      <c r="I210" s="35" t="s">
        <v>458</v>
      </c>
      <c r="J210" s="36" t="s">
        <v>457</v>
      </c>
      <c r="K210" s="37">
        <v>3015</v>
      </c>
      <c r="L210" s="38" t="s">
        <v>501</v>
      </c>
      <c r="M210" s="22">
        <f t="shared" si="2"/>
        <v>0</v>
      </c>
      <c r="O210" s="197"/>
      <c r="P210" s="198"/>
      <c r="S210" s="98"/>
      <c r="T210" s="182"/>
      <c r="U210" s="182"/>
      <c r="V210" s="182"/>
      <c r="X210" s="118"/>
      <c r="Y210" s="77"/>
      <c r="Z210" s="98"/>
    </row>
    <row r="211" spans="3:26" ht="15" customHeight="1" x14ac:dyDescent="0.2">
      <c r="C211" s="190"/>
      <c r="D211" s="14" t="e">
        <f>SUMIF(#REF!,J211,#REF!)+SUMIF(#REF!,J211,#REF!)+SUMIF(#REF!,J211,#REF!)+SUMIF(#REF!,J211,#REF!)+SUMIF(#REF!,J211,#REF!)+SUMIF(#REF!,J211,#REF!)+SUMIF(#REF!,J211,#REF!)+SUMIF(#REF!,J211,#REF!)</f>
        <v>#REF!</v>
      </c>
      <c r="E211" s="134"/>
      <c r="F211" s="22"/>
      <c r="G211" s="14"/>
      <c r="H211" s="141"/>
      <c r="I211" s="35" t="s">
        <v>421</v>
      </c>
      <c r="J211" s="36" t="s">
        <v>753</v>
      </c>
      <c r="K211" s="37"/>
      <c r="L211" s="38" t="s">
        <v>501</v>
      </c>
      <c r="M211" s="22">
        <f t="shared" si="2"/>
        <v>0</v>
      </c>
      <c r="O211" s="197"/>
      <c r="P211" s="198"/>
      <c r="S211" s="98"/>
      <c r="T211" s="182"/>
      <c r="U211" s="182"/>
      <c r="V211" s="182"/>
      <c r="X211" s="118"/>
      <c r="Y211" s="77"/>
      <c r="Z211" s="98"/>
    </row>
    <row r="212" spans="3:26" ht="15" customHeight="1" x14ac:dyDescent="0.2">
      <c r="C212" s="190"/>
      <c r="D212" s="14" t="e">
        <f>SUMIF(#REF!,J212,#REF!)+SUMIF(#REF!,J212,#REF!)+SUMIF(#REF!,J212,#REF!)+SUMIF(#REF!,J212,#REF!)+SUMIF(#REF!,J212,#REF!)+SUMIF(#REF!,J212,#REF!)+SUMIF(#REF!,J212,#REF!)+SUMIF(#REF!,J212,#REF!)</f>
        <v>#REF!</v>
      </c>
      <c r="E212" s="134"/>
      <c r="F212" s="22"/>
      <c r="G212" s="14"/>
      <c r="H212" s="141"/>
      <c r="I212" s="35" t="s">
        <v>419</v>
      </c>
      <c r="J212" s="36" t="s">
        <v>420</v>
      </c>
      <c r="K212" s="37">
        <v>3015</v>
      </c>
      <c r="L212" s="38" t="s">
        <v>501</v>
      </c>
      <c r="M212" s="22">
        <f>ROUND(P212*O212/100+P212,2)</f>
        <v>0</v>
      </c>
      <c r="O212" s="197"/>
      <c r="P212" s="198"/>
      <c r="S212" s="98"/>
      <c r="T212" s="182"/>
      <c r="U212" s="182"/>
      <c r="V212" s="182"/>
      <c r="X212" s="118"/>
      <c r="Y212" s="77"/>
      <c r="Z212" s="98"/>
    </row>
    <row r="213" spans="3:26" ht="15" customHeight="1" x14ac:dyDescent="0.2">
      <c r="C213" s="190"/>
      <c r="D213" s="14" t="e">
        <f>SUMIF(#REF!,J213,#REF!)+SUMIF(#REF!,J213,#REF!)+SUMIF(#REF!,J213,#REF!)+SUMIF(#REF!,J213,#REF!)+SUMIF(#REF!,J213,#REF!)+SUMIF(#REF!,J213,#REF!)+SUMIF(#REF!,J213,#REF!)+SUMIF(#REF!,J213,#REF!)</f>
        <v>#REF!</v>
      </c>
      <c r="E213" s="134"/>
      <c r="F213" s="22"/>
      <c r="G213" s="14"/>
      <c r="H213" s="141"/>
      <c r="I213" s="35" t="s">
        <v>632</v>
      </c>
      <c r="J213" s="36" t="s">
        <v>633</v>
      </c>
      <c r="K213" s="37">
        <v>3015</v>
      </c>
      <c r="L213" s="38" t="s">
        <v>501</v>
      </c>
      <c r="M213" s="22">
        <f t="shared" si="2"/>
        <v>0</v>
      </c>
      <c r="O213" s="197"/>
      <c r="P213" s="198"/>
      <c r="S213" s="98"/>
      <c r="T213" s="182"/>
      <c r="U213" s="182"/>
      <c r="V213" s="182"/>
      <c r="X213" s="118"/>
      <c r="Y213" s="77"/>
      <c r="Z213" s="98"/>
    </row>
    <row r="214" spans="3:26" ht="15" customHeight="1" x14ac:dyDescent="0.2">
      <c r="C214" s="190"/>
      <c r="D214" s="14" t="e">
        <f>SUMIF(#REF!,J214,#REF!)+SUMIF(#REF!,J214,#REF!)+SUMIF(#REF!,J214,#REF!)+SUMIF(#REF!,J214,#REF!)+SUMIF(#REF!,J214,#REF!)+SUMIF(#REF!,J214,#REF!)+SUMIF(#REF!,J214,#REF!)+SUMIF(#REF!,J214,#REF!)</f>
        <v>#REF!</v>
      </c>
      <c r="E214" s="134"/>
      <c r="F214" s="22"/>
      <c r="G214" s="14"/>
      <c r="H214" s="141"/>
      <c r="I214" s="35" t="s">
        <v>634</v>
      </c>
      <c r="J214" s="36" t="s">
        <v>456</v>
      </c>
      <c r="K214" s="37">
        <v>3015</v>
      </c>
      <c r="L214" s="38" t="s">
        <v>501</v>
      </c>
      <c r="M214" s="22">
        <f t="shared" si="2"/>
        <v>0</v>
      </c>
      <c r="O214" s="197"/>
      <c r="P214" s="198"/>
      <c r="S214" s="98"/>
      <c r="T214" s="182"/>
      <c r="U214" s="182"/>
      <c r="V214" s="182"/>
      <c r="X214" s="118"/>
      <c r="Y214" s="77"/>
      <c r="Z214" s="98"/>
    </row>
    <row r="215" spans="3:26" ht="15" customHeight="1" x14ac:dyDescent="0.2">
      <c r="C215" s="190"/>
      <c r="D215" s="14" t="e">
        <f>SUMIF(#REF!,J215,#REF!)+SUMIF(#REF!,J215,#REF!)+SUMIF(#REF!,J215,#REF!)+SUMIF(#REF!,J215,#REF!)+SUMIF(#REF!,J215,#REF!)+SUMIF(#REF!,J215,#REF!)+SUMIF(#REF!,J215,#REF!)+SUMIF(#REF!,J215,#REF!)</f>
        <v>#REF!</v>
      </c>
      <c r="E215" s="134"/>
      <c r="F215" s="22"/>
      <c r="G215" s="14"/>
      <c r="H215" s="141"/>
      <c r="I215" s="35"/>
      <c r="J215" s="36" t="s">
        <v>207</v>
      </c>
      <c r="K215" s="37"/>
      <c r="L215" s="38" t="s">
        <v>501</v>
      </c>
      <c r="M215" s="22">
        <f t="shared" si="2"/>
        <v>0</v>
      </c>
      <c r="O215" s="197"/>
      <c r="P215" s="198"/>
      <c r="S215" s="98"/>
      <c r="T215" s="182"/>
      <c r="U215" s="182"/>
      <c r="V215" s="182"/>
      <c r="X215" s="118"/>
      <c r="Y215" s="77"/>
      <c r="Z215" s="98"/>
    </row>
    <row r="216" spans="3:26" ht="9.75" customHeight="1" x14ac:dyDescent="0.2">
      <c r="C216" s="190"/>
      <c r="D216" s="14"/>
      <c r="E216" s="134"/>
      <c r="F216" s="22"/>
      <c r="G216" s="14"/>
      <c r="H216" s="141"/>
      <c r="I216" s="35"/>
      <c r="J216" s="36"/>
      <c r="K216" s="37"/>
      <c r="L216" s="38"/>
      <c r="M216" s="22"/>
      <c r="O216" s="197"/>
      <c r="P216" s="198"/>
      <c r="S216" s="98"/>
      <c r="T216" s="182"/>
      <c r="U216" s="182"/>
      <c r="V216" s="182"/>
      <c r="X216" s="118"/>
      <c r="Y216" s="77"/>
      <c r="Z216" s="98"/>
    </row>
    <row r="217" spans="3:26" ht="15" customHeight="1" x14ac:dyDescent="0.2">
      <c r="C217" s="190"/>
      <c r="D217" s="14" t="e">
        <f>SUMIF(#REF!,J217,#REF!)+SUMIF(#REF!,J217,#REF!)+SUMIF(#REF!,J217,#REF!)+SUMIF(#REF!,J217,#REF!)+SUMIF(#REF!,J217,#REF!)+SUMIF(#REF!,J217,#REF!)+SUMIF(#REF!,J217,#REF!)+SUMIF(#REF!,J217,#REF!)</f>
        <v>#REF!</v>
      </c>
      <c r="E217" s="134"/>
      <c r="F217" s="22"/>
      <c r="G217" s="14"/>
      <c r="H217" s="141"/>
      <c r="I217" s="35" t="s">
        <v>765</v>
      </c>
      <c r="J217" s="36" t="s">
        <v>763</v>
      </c>
      <c r="K217" s="37">
        <v>3111</v>
      </c>
      <c r="L217" s="38" t="s">
        <v>501</v>
      </c>
      <c r="M217" s="22">
        <f t="shared" si="2"/>
        <v>0</v>
      </c>
      <c r="O217" s="197"/>
      <c r="P217" s="198"/>
      <c r="Q217" s="98"/>
      <c r="R217" s="98"/>
      <c r="S217" s="98"/>
      <c r="T217" s="182"/>
      <c r="U217" s="182"/>
      <c r="V217" s="182"/>
      <c r="X217" s="118"/>
      <c r="Y217" s="77"/>
      <c r="Z217" s="98"/>
    </row>
    <row r="218" spans="3:26" ht="15" customHeight="1" x14ac:dyDescent="0.2">
      <c r="C218" s="190"/>
      <c r="D218" s="14" t="e">
        <f>SUMIF(#REF!,J218,#REF!)+SUMIF(#REF!,J218,#REF!)+SUMIF(#REF!,J218,#REF!)+SUMIF(#REF!,J218,#REF!)+SUMIF(#REF!,J218,#REF!)+SUMIF(#REF!,J218,#REF!)+SUMIF(#REF!,J218,#REF!)+SUMIF(#REF!,J218,#REF!)</f>
        <v>#REF!</v>
      </c>
      <c r="E218" s="134"/>
      <c r="F218" s="22"/>
      <c r="G218" s="14"/>
      <c r="H218" s="141"/>
      <c r="I218" s="35" t="s">
        <v>847</v>
      </c>
      <c r="J218" s="36" t="s">
        <v>764</v>
      </c>
      <c r="K218" s="37">
        <v>3111</v>
      </c>
      <c r="L218" s="38" t="s">
        <v>501</v>
      </c>
      <c r="M218" s="22">
        <f t="shared" si="2"/>
        <v>0</v>
      </c>
      <c r="O218" s="197"/>
      <c r="P218" s="198"/>
      <c r="Q218" s="98"/>
      <c r="R218" s="98"/>
      <c r="S218" s="98"/>
      <c r="T218" s="182"/>
      <c r="U218" s="182"/>
      <c r="V218" s="182"/>
      <c r="X218" s="118"/>
      <c r="Y218" s="77"/>
      <c r="Z218" s="98"/>
    </row>
    <row r="219" spans="3:26" ht="15" customHeight="1" x14ac:dyDescent="0.2">
      <c r="C219" s="190"/>
      <c r="D219" s="14" t="e">
        <f>SUMIF(#REF!,J219,#REF!)+SUMIF(#REF!,J219,#REF!)+SUMIF(#REF!,J219,#REF!)+SUMIF(#REF!,J219,#REF!)+SUMIF(#REF!,J219,#REF!)+SUMIF(#REF!,J219,#REF!)+SUMIF(#REF!,J219,#REF!)+SUMIF(#REF!,J219,#REF!)</f>
        <v>#REF!</v>
      </c>
      <c r="E219" s="134"/>
      <c r="F219" s="22"/>
      <c r="G219" s="14"/>
      <c r="H219" s="141"/>
      <c r="I219" s="35" t="s">
        <v>137</v>
      </c>
      <c r="J219" s="36" t="s">
        <v>667</v>
      </c>
      <c r="K219" s="37" t="s">
        <v>548</v>
      </c>
      <c r="L219" s="38" t="s">
        <v>501</v>
      </c>
      <c r="M219" s="22">
        <f t="shared" si="2"/>
        <v>0</v>
      </c>
      <c r="O219" s="197"/>
      <c r="P219" s="198"/>
      <c r="S219" s="98"/>
      <c r="T219" s="182"/>
      <c r="U219" s="182"/>
      <c r="V219" s="182"/>
      <c r="X219" s="118"/>
      <c r="Y219" s="77"/>
      <c r="Z219" s="98"/>
    </row>
    <row r="220" spans="3:26" ht="15" customHeight="1" x14ac:dyDescent="0.2">
      <c r="C220" s="190"/>
      <c r="D220" s="14" t="e">
        <f>SUMIF(#REF!,J220,#REF!)+SUMIF(#REF!,J220,#REF!)+SUMIF(#REF!,J220,#REF!)+SUMIF(#REF!,J220,#REF!)+SUMIF(#REF!,J220,#REF!)+SUMIF(#REF!,J220,#REF!)+SUMIF(#REF!,J220,#REF!)+SUMIF(#REF!,J220,#REF!)</f>
        <v>#REF!</v>
      </c>
      <c r="E220" s="134"/>
      <c r="F220" s="22"/>
      <c r="G220" s="14"/>
      <c r="H220" s="141"/>
      <c r="I220" s="35" t="s">
        <v>290</v>
      </c>
      <c r="J220" s="36" t="s">
        <v>368</v>
      </c>
      <c r="K220" s="37">
        <v>3010</v>
      </c>
      <c r="L220" s="38" t="s">
        <v>501</v>
      </c>
      <c r="M220" s="22">
        <f t="shared" si="2"/>
        <v>0</v>
      </c>
      <c r="O220" s="197"/>
      <c r="P220" s="198"/>
      <c r="S220" s="98"/>
      <c r="T220" s="182"/>
      <c r="U220" s="182"/>
      <c r="V220" s="182"/>
      <c r="X220" s="118"/>
      <c r="Y220" s="77"/>
      <c r="Z220" s="98"/>
    </row>
    <row r="221" spans="3:26" ht="15" customHeight="1" x14ac:dyDescent="0.2">
      <c r="C221" s="190"/>
      <c r="D221" s="14" t="e">
        <f>SUMIF(#REF!,J221,#REF!)+SUMIF(#REF!,J221,#REF!)+SUMIF(#REF!,J221,#REF!)+SUMIF(#REF!,J221,#REF!)+SUMIF(#REF!,J221,#REF!)+SUMIF(#REF!,J221,#REF!)+SUMIF(#REF!,J221,#REF!)+SUMIF(#REF!,J221,#REF!)</f>
        <v>#REF!</v>
      </c>
      <c r="E221" s="134"/>
      <c r="F221" s="22"/>
      <c r="G221" s="14"/>
      <c r="H221" s="141"/>
      <c r="I221" s="35" t="s">
        <v>777</v>
      </c>
      <c r="J221" s="36" t="s">
        <v>776</v>
      </c>
      <c r="K221" s="37">
        <v>3202</v>
      </c>
      <c r="L221" s="38" t="s">
        <v>501</v>
      </c>
      <c r="M221" s="22">
        <f t="shared" si="2"/>
        <v>0</v>
      </c>
      <c r="O221" s="197"/>
      <c r="P221" s="198"/>
      <c r="S221" s="98"/>
      <c r="T221" s="182"/>
      <c r="U221" s="182"/>
      <c r="V221" s="182"/>
      <c r="X221" s="118"/>
      <c r="Y221" s="77"/>
      <c r="Z221" s="98"/>
    </row>
    <row r="222" spans="3:26" ht="15" customHeight="1" x14ac:dyDescent="0.2">
      <c r="C222" s="190"/>
      <c r="D222" s="14" t="e">
        <f>SUMIF(#REF!,J222,#REF!)+SUMIF(#REF!,J222,#REF!)+SUMIF(#REF!,J222,#REF!)+SUMIF(#REF!,J222,#REF!)+SUMIF(#REF!,J222,#REF!)+SUMIF(#REF!,J222,#REF!)+SUMIF(#REF!,J222,#REF!)+SUMIF(#REF!,J222,#REF!)</f>
        <v>#REF!</v>
      </c>
      <c r="E222" s="134"/>
      <c r="F222" s="22"/>
      <c r="G222" s="14"/>
      <c r="H222" s="141"/>
      <c r="I222" s="35" t="s">
        <v>310</v>
      </c>
      <c r="J222" s="36" t="s">
        <v>584</v>
      </c>
      <c r="K222" s="37">
        <v>3050</v>
      </c>
      <c r="L222" s="38" t="s">
        <v>501</v>
      </c>
      <c r="M222" s="22">
        <f t="shared" si="2"/>
        <v>0</v>
      </c>
      <c r="O222" s="197"/>
      <c r="P222" s="198"/>
      <c r="S222" s="98"/>
      <c r="T222" s="182"/>
      <c r="U222" s="182"/>
      <c r="V222" s="182"/>
      <c r="X222" s="118"/>
      <c r="Y222" s="77"/>
      <c r="Z222" s="98"/>
    </row>
    <row r="223" spans="3:26" ht="15" customHeight="1" x14ac:dyDescent="0.2">
      <c r="C223" s="190"/>
      <c r="D223" s="14" t="e">
        <f>SUMIF(#REF!,J223,#REF!)+SUMIF(#REF!,J223,#REF!)+SUMIF(#REF!,J223,#REF!)+SUMIF(#REF!,J223,#REF!)+SUMIF(#REF!,J223,#REF!)+SUMIF(#REF!,J223,#REF!)+SUMIF(#REF!,J223,#REF!)+SUMIF(#REF!,J223,#REF!)</f>
        <v>#REF!</v>
      </c>
      <c r="E223" s="134"/>
      <c r="F223" s="22"/>
      <c r="G223" s="14"/>
      <c r="H223" s="141"/>
      <c r="I223" s="35" t="s">
        <v>431</v>
      </c>
      <c r="J223" s="36" t="s">
        <v>585</v>
      </c>
      <c r="K223" s="37">
        <v>3050</v>
      </c>
      <c r="L223" s="38" t="s">
        <v>501</v>
      </c>
      <c r="M223" s="22">
        <f t="shared" si="2"/>
        <v>0</v>
      </c>
      <c r="O223" s="197"/>
      <c r="P223" s="198"/>
      <c r="S223" s="98"/>
      <c r="T223" s="182"/>
      <c r="U223" s="182"/>
      <c r="V223" s="182"/>
      <c r="X223" s="118"/>
      <c r="Y223" s="77"/>
      <c r="Z223" s="98"/>
    </row>
    <row r="224" spans="3:26" ht="15" customHeight="1" x14ac:dyDescent="0.2">
      <c r="C224" s="190"/>
      <c r="D224" s="14" t="e">
        <f>SUMIF(#REF!,J224,#REF!)+SUMIF(#REF!,J224,#REF!)+SUMIF(#REF!,J224,#REF!)+SUMIF(#REF!,J224,#REF!)+SUMIF(#REF!,J224,#REF!)+SUMIF(#REF!,J224,#REF!)+SUMIF(#REF!,J224,#REF!)+SUMIF(#REF!,J224,#REF!)</f>
        <v>#REF!</v>
      </c>
      <c r="E224" s="134"/>
      <c r="F224" s="22"/>
      <c r="G224" s="14"/>
      <c r="H224" s="141"/>
      <c r="I224" s="35" t="s">
        <v>291</v>
      </c>
      <c r="J224" s="36" t="s">
        <v>716</v>
      </c>
      <c r="K224" s="37" t="s">
        <v>292</v>
      </c>
      <c r="L224" s="38" t="s">
        <v>199</v>
      </c>
      <c r="M224" s="22">
        <f t="shared" si="2"/>
        <v>0</v>
      </c>
      <c r="O224" s="197"/>
      <c r="P224" s="198"/>
      <c r="S224" s="98"/>
      <c r="T224" s="182"/>
      <c r="U224" s="182"/>
      <c r="V224" s="182"/>
      <c r="X224" s="118"/>
      <c r="Y224" s="77"/>
      <c r="Z224" s="98"/>
    </row>
    <row r="225" spans="3:26" ht="15" customHeight="1" x14ac:dyDescent="0.2">
      <c r="C225" s="190"/>
      <c r="D225" s="14" t="e">
        <f>SUMIF(#REF!,J225,#REF!)+SUMIF(#REF!,J225,#REF!)+SUMIF(#REF!,J225,#REF!)+SUMIF(#REF!,J225,#REF!)+SUMIF(#REF!,J225,#REF!)+SUMIF(#REF!,J225,#REF!)+SUMIF(#REF!,J225,#REF!)+SUMIF(#REF!,J225,#REF!)</f>
        <v>#REF!</v>
      </c>
      <c r="E225" s="134"/>
      <c r="F225" s="22"/>
      <c r="G225" s="14"/>
      <c r="H225" s="141"/>
      <c r="I225" s="35" t="s">
        <v>293</v>
      </c>
      <c r="J225" s="36" t="s">
        <v>294</v>
      </c>
      <c r="K225" s="37" t="s">
        <v>295</v>
      </c>
      <c r="L225" s="38" t="s">
        <v>501</v>
      </c>
      <c r="M225" s="22">
        <f t="shared" si="2"/>
        <v>0</v>
      </c>
      <c r="O225" s="197"/>
      <c r="P225" s="198"/>
      <c r="S225" s="98"/>
      <c r="T225" s="182"/>
      <c r="U225" s="182"/>
      <c r="V225" s="182"/>
      <c r="X225" s="118"/>
      <c r="Y225" s="77"/>
      <c r="Z225" s="98"/>
    </row>
    <row r="226" spans="3:26" ht="15" customHeight="1" x14ac:dyDescent="0.2">
      <c r="C226" s="190"/>
      <c r="D226" s="14" t="e">
        <f>SUMIF(#REF!,J226,#REF!)+SUMIF(#REF!,J226,#REF!)+SUMIF(#REF!,J226,#REF!)+SUMIF(#REF!,J226,#REF!)+SUMIF(#REF!,J226,#REF!)+SUMIF(#REF!,J226,#REF!)+SUMIF(#REF!,J226,#REF!)+SUMIF(#REF!,J226,#REF!)</f>
        <v>#REF!</v>
      </c>
      <c r="E226" s="134"/>
      <c r="F226" s="22"/>
      <c r="G226" s="14"/>
      <c r="H226" s="141"/>
      <c r="I226" s="35" t="s">
        <v>296</v>
      </c>
      <c r="J226" s="36" t="s">
        <v>399</v>
      </c>
      <c r="K226" s="37"/>
      <c r="L226" s="38" t="s">
        <v>501</v>
      </c>
      <c r="M226" s="22">
        <f t="shared" si="2"/>
        <v>0</v>
      </c>
      <c r="O226" s="197"/>
      <c r="P226" s="198"/>
      <c r="S226" s="98"/>
      <c r="T226" s="182"/>
      <c r="U226" s="182"/>
      <c r="V226" s="182"/>
      <c r="X226" s="118"/>
      <c r="Y226" s="77"/>
      <c r="Z226" s="98"/>
    </row>
    <row r="227" spans="3:26" ht="15" customHeight="1" x14ac:dyDescent="0.2">
      <c r="C227" s="190"/>
      <c r="D227" s="14" t="e">
        <f>SUMIF(#REF!,J227,#REF!)+SUMIF(#REF!,J227,#REF!)+SUMIF(#REF!,J227,#REF!)+SUMIF(#REF!,J227,#REF!)+SUMIF(#REF!,J227,#REF!)+SUMIF(#REF!,J227,#REF!)+SUMIF(#REF!,J227,#REF!)+SUMIF(#REF!,J227,#REF!)</f>
        <v>#REF!</v>
      </c>
      <c r="E227" s="134"/>
      <c r="F227" s="22"/>
      <c r="G227" s="14"/>
      <c r="H227" s="141"/>
      <c r="I227" s="35" t="s">
        <v>400</v>
      </c>
      <c r="J227" s="36" t="s">
        <v>401</v>
      </c>
      <c r="K227" s="37" t="s">
        <v>402</v>
      </c>
      <c r="L227" s="38" t="s">
        <v>436</v>
      </c>
      <c r="M227" s="22">
        <f t="shared" si="2"/>
        <v>0</v>
      </c>
      <c r="O227" s="197"/>
      <c r="P227" s="198"/>
      <c r="S227" s="98"/>
      <c r="T227" s="182"/>
      <c r="U227" s="182"/>
      <c r="V227" s="182"/>
      <c r="X227" s="118"/>
      <c r="Y227" s="77"/>
      <c r="Z227" s="98"/>
    </row>
    <row r="228" spans="3:26" ht="15" customHeight="1" x14ac:dyDescent="0.2">
      <c r="C228" s="190"/>
      <c r="D228" s="14" t="e">
        <f>SUMIF(#REF!,J228,#REF!)+SUMIF(#REF!,J228,#REF!)+SUMIF(#REF!,J228,#REF!)+SUMIF(#REF!,J228,#REF!)+SUMIF(#REF!,J228,#REF!)+SUMIF(#REF!,J228,#REF!)+SUMIF(#REF!,J228,#REF!)+SUMIF(#REF!,J228,#REF!)</f>
        <v>#REF!</v>
      </c>
      <c r="E228" s="134"/>
      <c r="F228" s="22"/>
      <c r="G228" s="14"/>
      <c r="H228" s="141"/>
      <c r="I228" s="35" t="s">
        <v>403</v>
      </c>
      <c r="J228" s="36" t="s">
        <v>404</v>
      </c>
      <c r="K228" s="37"/>
      <c r="L228" s="38" t="s">
        <v>436</v>
      </c>
      <c r="M228" s="22">
        <f t="shared" si="2"/>
        <v>0</v>
      </c>
      <c r="O228" s="197"/>
      <c r="P228" s="198"/>
      <c r="S228" s="98"/>
      <c r="T228" s="182"/>
      <c r="U228" s="182"/>
      <c r="V228" s="182"/>
      <c r="X228" s="118"/>
      <c r="Y228" s="77"/>
      <c r="Z228" s="98"/>
    </row>
    <row r="229" spans="3:26" ht="15" customHeight="1" x14ac:dyDescent="0.2">
      <c r="C229" s="190"/>
      <c r="D229" s="14" t="e">
        <f>SUMIF(#REF!,J229,#REF!)+SUMIF(#REF!,J229,#REF!)+SUMIF(#REF!,J229,#REF!)+SUMIF(#REF!,J229,#REF!)+SUMIF(#REF!,J229,#REF!)+SUMIF(#REF!,J229,#REF!)+SUMIF(#REF!,J229,#REF!)+SUMIF(#REF!,J229,#REF!)</f>
        <v>#REF!</v>
      </c>
      <c r="E229" s="134"/>
      <c r="F229" s="22"/>
      <c r="G229" s="14"/>
      <c r="H229" s="141"/>
      <c r="I229" s="35" t="s">
        <v>600</v>
      </c>
      <c r="J229" s="36" t="s">
        <v>315</v>
      </c>
      <c r="K229" s="37" t="s">
        <v>405</v>
      </c>
      <c r="L229" s="38" t="s">
        <v>501</v>
      </c>
      <c r="M229" s="22">
        <f t="shared" si="2"/>
        <v>0</v>
      </c>
      <c r="O229" s="197"/>
      <c r="P229" s="198"/>
      <c r="S229" s="98"/>
      <c r="T229" s="182"/>
      <c r="U229" s="182"/>
      <c r="V229" s="182"/>
      <c r="X229" s="118"/>
      <c r="Y229" s="77"/>
      <c r="Z229" s="98"/>
    </row>
    <row r="230" spans="3:26" ht="15" customHeight="1" x14ac:dyDescent="0.2">
      <c r="C230" s="190"/>
      <c r="D230" s="14" t="e">
        <f>SUMIF(#REF!,J230,#REF!)+SUMIF(#REF!,J230,#REF!)+SUMIF(#REF!,J230,#REF!)+SUMIF(#REF!,J230,#REF!)+SUMIF(#REF!,J230,#REF!)+SUMIF(#REF!,J230,#REF!)+SUMIF(#REF!,J230,#REF!)+SUMIF(#REF!,J230,#REF!)</f>
        <v>#REF!</v>
      </c>
      <c r="E230" s="134"/>
      <c r="F230" s="22"/>
      <c r="G230" s="14"/>
      <c r="H230" s="141"/>
      <c r="I230" s="35" t="s">
        <v>406</v>
      </c>
      <c r="J230" s="36" t="s">
        <v>599</v>
      </c>
      <c r="K230" s="37">
        <v>3031</v>
      </c>
      <c r="L230" s="38" t="s">
        <v>501</v>
      </c>
      <c r="M230" s="22">
        <f t="shared" si="2"/>
        <v>0</v>
      </c>
      <c r="O230" s="197"/>
      <c r="P230" s="198"/>
      <c r="S230" s="98"/>
      <c r="T230" s="182"/>
      <c r="U230" s="182"/>
      <c r="V230" s="182"/>
      <c r="X230" s="118"/>
      <c r="Y230" s="77"/>
      <c r="Z230" s="98"/>
    </row>
    <row r="231" spans="3:26" ht="15" customHeight="1" x14ac:dyDescent="0.2">
      <c r="C231" s="190"/>
      <c r="D231" s="14" t="e">
        <f>SUMIF(#REF!,J231,#REF!)+SUMIF(#REF!,J231,#REF!)+SUMIF(#REF!,J231,#REF!)+SUMIF(#REF!,J231,#REF!)+SUMIF(#REF!,J231,#REF!)+SUMIF(#REF!,J231,#REF!)+SUMIF(#REF!,J231,#REF!)+SUMIF(#REF!,J231,#REF!)</f>
        <v>#REF!</v>
      </c>
      <c r="E231" s="134"/>
      <c r="F231" s="22"/>
      <c r="G231" s="14"/>
      <c r="H231" s="141"/>
      <c r="I231" s="35" t="s">
        <v>407</v>
      </c>
      <c r="J231" s="36" t="s">
        <v>742</v>
      </c>
      <c r="K231" s="37" t="s">
        <v>408</v>
      </c>
      <c r="L231" s="38" t="s">
        <v>554</v>
      </c>
      <c r="M231" s="22">
        <f t="shared" si="2"/>
        <v>0</v>
      </c>
      <c r="O231" s="197"/>
      <c r="P231" s="198"/>
      <c r="S231" s="98"/>
      <c r="T231" s="182"/>
      <c r="U231" s="182"/>
      <c r="V231" s="182"/>
      <c r="X231" s="118"/>
      <c r="Y231" s="77"/>
      <c r="Z231" s="98"/>
    </row>
    <row r="232" spans="3:26" ht="15" customHeight="1" x14ac:dyDescent="0.2">
      <c r="C232" s="190"/>
      <c r="D232" s="14" t="e">
        <f>SUMIF(#REF!,J232,#REF!)+SUMIF(#REF!,J232,#REF!)+SUMIF(#REF!,J232,#REF!)+SUMIF(#REF!,J232,#REF!)+SUMIF(#REF!,J232,#REF!)+SUMIF(#REF!,J232,#REF!)+SUMIF(#REF!,J232,#REF!)+SUMIF(#REF!,J232,#REF!)</f>
        <v>#REF!</v>
      </c>
      <c r="E232" s="134"/>
      <c r="F232" s="22"/>
      <c r="G232" s="14"/>
      <c r="H232" s="141"/>
      <c r="I232" s="35" t="s">
        <v>410</v>
      </c>
      <c r="J232" s="36" t="s">
        <v>524</v>
      </c>
      <c r="K232" s="37">
        <v>3100</v>
      </c>
      <c r="L232" s="38" t="s">
        <v>501</v>
      </c>
      <c r="M232" s="22">
        <f t="shared" si="2"/>
        <v>0</v>
      </c>
      <c r="O232" s="197"/>
      <c r="P232" s="198"/>
      <c r="S232" s="98"/>
      <c r="T232" s="182"/>
      <c r="U232" s="182"/>
      <c r="V232" s="182"/>
      <c r="X232" s="118"/>
      <c r="Y232" s="77"/>
      <c r="Z232" s="98"/>
    </row>
    <row r="233" spans="3:26" ht="15" customHeight="1" x14ac:dyDescent="0.2">
      <c r="C233" s="190"/>
      <c r="D233" s="14" t="e">
        <f>SUMIF(#REF!,J233,#REF!)+SUMIF(#REF!,J233,#REF!)+SUMIF(#REF!,J233,#REF!)+SUMIF(#REF!,J233,#REF!)+SUMIF(#REF!,J233,#REF!)+SUMIF(#REF!,J233,#REF!)+SUMIF(#REF!,J233,#REF!)+SUMIF(#REF!,J233,#REF!)</f>
        <v>#REF!</v>
      </c>
      <c r="E233" s="134"/>
      <c r="F233" s="22"/>
      <c r="G233" s="14"/>
      <c r="H233" s="141"/>
      <c r="I233" s="35" t="s">
        <v>697</v>
      </c>
      <c r="J233" s="36" t="s">
        <v>525</v>
      </c>
      <c r="K233" s="37">
        <v>3100</v>
      </c>
      <c r="L233" s="38" t="s">
        <v>501</v>
      </c>
      <c r="M233" s="22">
        <f t="shared" si="2"/>
        <v>0</v>
      </c>
      <c r="O233" s="197"/>
      <c r="P233" s="198"/>
      <c r="S233" s="98"/>
      <c r="T233" s="182"/>
      <c r="U233" s="182"/>
      <c r="V233" s="182"/>
      <c r="X233" s="118"/>
      <c r="Y233" s="77"/>
      <c r="Z233" s="98"/>
    </row>
    <row r="234" spans="3:26" ht="15" customHeight="1" x14ac:dyDescent="0.2">
      <c r="C234" s="190"/>
      <c r="D234" s="14" t="e">
        <f>SUMIF(#REF!,J234,#REF!)+SUMIF(#REF!,J234,#REF!)+SUMIF(#REF!,J234,#REF!)+SUMIF(#REF!,J234,#REF!)+SUMIF(#REF!,J234,#REF!)+SUMIF(#REF!,J234,#REF!)+SUMIF(#REF!,J234,#REF!)+SUMIF(#REF!,J234,#REF!)</f>
        <v>#REF!</v>
      </c>
      <c r="E234" s="134"/>
      <c r="F234" s="22"/>
      <c r="G234" s="14"/>
      <c r="H234" s="141"/>
      <c r="I234" s="35" t="s">
        <v>615</v>
      </c>
      <c r="J234" s="36" t="s">
        <v>614</v>
      </c>
      <c r="K234" s="37" t="s">
        <v>409</v>
      </c>
      <c r="L234" s="38" t="s">
        <v>501</v>
      </c>
      <c r="M234" s="22">
        <f t="shared" si="2"/>
        <v>0</v>
      </c>
      <c r="O234" s="197"/>
      <c r="P234" s="198"/>
      <c r="S234" s="98"/>
      <c r="T234" s="182"/>
      <c r="U234" s="182"/>
      <c r="V234" s="182"/>
      <c r="X234" s="118"/>
      <c r="Y234" s="77"/>
      <c r="Z234" s="98"/>
    </row>
    <row r="235" spans="3:26" ht="9.75" customHeight="1" thickBot="1" x14ac:dyDescent="0.25">
      <c r="C235" s="190"/>
      <c r="D235" s="152"/>
      <c r="E235" s="153"/>
      <c r="F235" s="154"/>
      <c r="G235" s="152"/>
      <c r="H235" s="155"/>
      <c r="I235" s="156"/>
      <c r="J235" s="157"/>
      <c r="K235" s="158"/>
      <c r="L235" s="159"/>
      <c r="M235" s="154"/>
      <c r="O235" s="197"/>
      <c r="P235" s="198"/>
      <c r="S235" s="98"/>
      <c r="T235" s="182"/>
      <c r="U235" s="182"/>
      <c r="V235" s="182"/>
      <c r="X235" s="118"/>
      <c r="Y235" s="77"/>
      <c r="Z235" s="98"/>
    </row>
    <row r="236" spans="3:26" ht="12" customHeight="1" x14ac:dyDescent="0.2">
      <c r="C236" s="103"/>
      <c r="D236" s="90" t="s">
        <v>203</v>
      </c>
      <c r="E236" s="91"/>
      <c r="F236" s="90"/>
      <c r="G236" s="90"/>
      <c r="H236" s="143"/>
      <c r="I236" s="92"/>
      <c r="J236" s="93"/>
      <c r="K236" s="90" t="s">
        <v>604</v>
      </c>
      <c r="L236" s="89"/>
      <c r="M236" s="94" t="s">
        <v>606</v>
      </c>
      <c r="N236" s="95"/>
      <c r="O236" s="194"/>
      <c r="P236" s="198"/>
      <c r="S236" s="98"/>
      <c r="T236" s="103"/>
      <c r="U236" s="103"/>
      <c r="V236" s="103"/>
      <c r="W236" s="103"/>
      <c r="X236" s="118"/>
      <c r="Y236" s="103"/>
      <c r="Z236" s="103"/>
    </row>
    <row r="237" spans="3:26" ht="12" customHeight="1" x14ac:dyDescent="0.2">
      <c r="C237" s="103"/>
      <c r="D237" s="100" t="s">
        <v>743</v>
      </c>
      <c r="E237" s="101"/>
      <c r="F237" s="100"/>
      <c r="G237" s="100"/>
      <c r="H237" s="144"/>
      <c r="I237" s="102" t="s">
        <v>803</v>
      </c>
      <c r="J237" s="103" t="s">
        <v>607</v>
      </c>
      <c r="K237" s="100" t="s">
        <v>608</v>
      </c>
      <c r="L237" s="99"/>
      <c r="M237" s="104" t="s">
        <v>775</v>
      </c>
      <c r="N237" s="95"/>
      <c r="O237" s="194"/>
      <c r="P237" s="198"/>
      <c r="S237" s="98"/>
      <c r="T237" s="103"/>
      <c r="U237" s="103"/>
      <c r="V237" s="103"/>
      <c r="W237" s="103"/>
      <c r="X237" s="118"/>
      <c r="Y237" s="103"/>
      <c r="Z237" s="103"/>
    </row>
    <row r="238" spans="3:26" ht="12" customHeight="1" thickBot="1" x14ac:dyDescent="0.25">
      <c r="C238" s="103"/>
      <c r="D238" s="109" t="s">
        <v>802</v>
      </c>
      <c r="E238" s="110"/>
      <c r="F238" s="109"/>
      <c r="G238" s="109"/>
      <c r="H238" s="145"/>
      <c r="I238" s="111" t="s">
        <v>804</v>
      </c>
      <c r="J238" s="112" t="s">
        <v>609</v>
      </c>
      <c r="K238" s="109" t="s">
        <v>610</v>
      </c>
      <c r="L238" s="108" t="s">
        <v>611</v>
      </c>
      <c r="M238" s="113" t="s">
        <v>800</v>
      </c>
      <c r="N238" s="95"/>
      <c r="O238" s="194"/>
      <c r="P238" s="198"/>
      <c r="S238" s="98"/>
      <c r="T238" s="103"/>
      <c r="U238" s="103"/>
      <c r="V238" s="103"/>
      <c r="W238" s="103"/>
      <c r="X238" s="118"/>
      <c r="Y238" s="103"/>
      <c r="Z238" s="103"/>
    </row>
    <row r="239" spans="3:26" ht="15" customHeight="1" x14ac:dyDescent="0.2">
      <c r="C239" s="190"/>
      <c r="D239" s="14" t="e">
        <f>SUMIF(#REF!,J239,#REF!)+SUMIF(#REF!,J239,#REF!)+SUMIF(#REF!,J239,#REF!)+SUMIF(#REF!,J239,#REF!)+SUMIF(#REF!,J239,#REF!)+SUMIF(#REF!,J239,#REF!)+SUMIF(#REF!,J239,#REF!)+SUMIF(#REF!,J239,#REF!)</f>
        <v>#REF!</v>
      </c>
      <c r="E239" s="134"/>
      <c r="F239" s="22"/>
      <c r="G239" s="14"/>
      <c r="H239" s="141"/>
      <c r="I239" s="35" t="s">
        <v>333</v>
      </c>
      <c r="J239" s="36" t="s">
        <v>635</v>
      </c>
      <c r="K239" s="37" t="s">
        <v>636</v>
      </c>
      <c r="L239" s="38" t="s">
        <v>501</v>
      </c>
      <c r="M239" s="22">
        <f t="shared" si="2"/>
        <v>0</v>
      </c>
      <c r="O239" s="197"/>
      <c r="P239" s="198"/>
      <c r="S239" s="98"/>
      <c r="T239" s="182"/>
      <c r="U239" s="182"/>
      <c r="V239" s="182"/>
      <c r="X239" s="118"/>
      <c r="Y239" s="77"/>
      <c r="Z239" s="98"/>
    </row>
    <row r="240" spans="3:26" ht="15" customHeight="1" x14ac:dyDescent="0.2">
      <c r="C240" s="190"/>
      <c r="D240" s="14" t="e">
        <f>SUMIF(#REF!,J240,#REF!)+SUMIF(#REF!,J240,#REF!)+SUMIF(#REF!,J240,#REF!)+SUMIF(#REF!,J240,#REF!)+SUMIF(#REF!,J240,#REF!)+SUMIF(#REF!,J240,#REF!)+SUMIF(#REF!,J240,#REF!)+SUMIF(#REF!,J240,#REF!)</f>
        <v>#REF!</v>
      </c>
      <c r="E240" s="134"/>
      <c r="F240" s="22"/>
      <c r="G240" s="14"/>
      <c r="H240" s="141"/>
      <c r="I240" s="35" t="s">
        <v>205</v>
      </c>
      <c r="J240" s="36" t="s">
        <v>204</v>
      </c>
      <c r="K240" s="37">
        <v>3080</v>
      </c>
      <c r="L240" s="38" t="s">
        <v>501</v>
      </c>
      <c r="M240" s="22">
        <f t="shared" ref="M240:M273" si="3">ROUND(P240*O240/100+P240,2)</f>
        <v>0</v>
      </c>
      <c r="O240" s="197"/>
      <c r="P240" s="198"/>
      <c r="S240" s="98"/>
      <c r="T240" s="182"/>
      <c r="U240" s="182"/>
      <c r="V240" s="182"/>
      <c r="X240" s="118"/>
      <c r="Y240" s="77"/>
      <c r="Z240" s="98"/>
    </row>
    <row r="241" spans="3:26" ht="15" customHeight="1" x14ac:dyDescent="0.2">
      <c r="C241" s="190"/>
      <c r="D241" s="14" t="e">
        <f>SUMIF(#REF!,J241,#REF!)+SUMIF(#REF!,J241,#REF!)+SUMIF(#REF!,J241,#REF!)+SUMIF(#REF!,J241,#REF!)+SUMIF(#REF!,J241,#REF!)+SUMIF(#REF!,J241,#REF!)+SUMIF(#REF!,J241,#REF!)+SUMIF(#REF!,J241,#REF!)</f>
        <v>#REF!</v>
      </c>
      <c r="E241" s="134"/>
      <c r="F241" s="22"/>
      <c r="G241" s="14"/>
      <c r="H241" s="141"/>
      <c r="I241" s="35" t="s">
        <v>526</v>
      </c>
      <c r="J241" s="36" t="s">
        <v>417</v>
      </c>
      <c r="K241" s="37">
        <v>3080</v>
      </c>
      <c r="L241" s="38" t="s">
        <v>501</v>
      </c>
      <c r="M241" s="22">
        <f t="shared" si="3"/>
        <v>0</v>
      </c>
      <c r="O241" s="197"/>
      <c r="P241" s="198"/>
      <c r="S241" s="98"/>
      <c r="T241" s="182"/>
      <c r="U241" s="182"/>
      <c r="V241" s="182"/>
      <c r="X241" s="118"/>
      <c r="Y241" s="77"/>
      <c r="Z241" s="98"/>
    </row>
    <row r="242" spans="3:26" ht="15" customHeight="1" x14ac:dyDescent="0.2">
      <c r="C242" s="190"/>
      <c r="D242" s="14" t="e">
        <f>SUMIF(#REF!,J242,#REF!)+SUMIF(#REF!,J242,#REF!)+SUMIF(#REF!,J242,#REF!)+SUMIF(#REF!,J242,#REF!)+SUMIF(#REF!,J242,#REF!)+SUMIF(#REF!,J242,#REF!)+SUMIF(#REF!,J242,#REF!)+SUMIF(#REF!,J242,#REF!)</f>
        <v>#REF!</v>
      </c>
      <c r="E242" s="134"/>
      <c r="F242" s="22"/>
      <c r="G242" s="14"/>
      <c r="H242" s="141"/>
      <c r="I242" s="35" t="s">
        <v>418</v>
      </c>
      <c r="J242" s="36" t="s">
        <v>426</v>
      </c>
      <c r="K242" s="37">
        <v>3080</v>
      </c>
      <c r="L242" s="38" t="s">
        <v>501</v>
      </c>
      <c r="M242" s="22">
        <f t="shared" si="3"/>
        <v>0</v>
      </c>
      <c r="O242" s="197"/>
      <c r="P242" s="198"/>
      <c r="S242" s="98"/>
      <c r="T242" s="182"/>
      <c r="U242" s="182"/>
      <c r="V242" s="182"/>
      <c r="X242" s="118"/>
      <c r="Y242" s="77"/>
      <c r="Z242" s="98"/>
    </row>
    <row r="243" spans="3:26" ht="15" customHeight="1" x14ac:dyDescent="0.2">
      <c r="C243" s="190"/>
      <c r="D243" s="14" t="e">
        <f>SUMIF(#REF!,J243,#REF!)+SUMIF(#REF!,J243,#REF!)+SUMIF(#REF!,J243,#REF!)+SUMIF(#REF!,J243,#REF!)+SUMIF(#REF!,J243,#REF!)+SUMIF(#REF!,J243,#REF!)+SUMIF(#REF!,J243,#REF!)+SUMIF(#REF!,J243,#REF!)</f>
        <v>#REF!</v>
      </c>
      <c r="E243" s="134"/>
      <c r="F243" s="22"/>
      <c r="G243" s="14"/>
      <c r="H243" s="141"/>
      <c r="I243" s="35" t="s">
        <v>427</v>
      </c>
      <c r="J243" s="36" t="s">
        <v>428</v>
      </c>
      <c r="K243" s="37">
        <v>3080</v>
      </c>
      <c r="L243" s="38" t="s">
        <v>501</v>
      </c>
      <c r="M243" s="22">
        <f t="shared" si="3"/>
        <v>0</v>
      </c>
      <c r="O243" s="197"/>
      <c r="P243" s="198"/>
      <c r="S243" s="98"/>
      <c r="T243" s="182"/>
      <c r="U243" s="182"/>
      <c r="V243" s="182"/>
      <c r="X243" s="118"/>
      <c r="Y243" s="77"/>
      <c r="Z243" s="98"/>
    </row>
    <row r="244" spans="3:26" ht="15" customHeight="1" x14ac:dyDescent="0.2">
      <c r="C244" s="190"/>
      <c r="D244" s="14" t="e">
        <f>SUMIF(#REF!,J244,#REF!)+SUMIF(#REF!,J244,#REF!)+SUMIF(#REF!,J244,#REF!)+SUMIF(#REF!,J244,#REF!)+SUMIF(#REF!,J244,#REF!)+SUMIF(#REF!,J244,#REF!)+SUMIF(#REF!,J244,#REF!)+SUMIF(#REF!,J244,#REF!)</f>
        <v>#REF!</v>
      </c>
      <c r="E244" s="134"/>
      <c r="F244" s="22"/>
      <c r="G244" s="14"/>
      <c r="H244" s="141"/>
      <c r="I244" s="35" t="s">
        <v>206</v>
      </c>
      <c r="J244" s="36" t="s">
        <v>869</v>
      </c>
      <c r="K244" s="37">
        <v>3081</v>
      </c>
      <c r="L244" s="38" t="s">
        <v>501</v>
      </c>
      <c r="M244" s="22">
        <f t="shared" si="3"/>
        <v>0</v>
      </c>
      <c r="O244" s="197"/>
      <c r="P244" s="198"/>
      <c r="S244" s="98"/>
      <c r="T244" s="182"/>
      <c r="U244" s="182"/>
      <c r="V244" s="182"/>
      <c r="X244" s="118"/>
      <c r="Y244" s="77"/>
      <c r="Z244" s="98"/>
    </row>
    <row r="245" spans="3:26" ht="15" customHeight="1" x14ac:dyDescent="0.2">
      <c r="C245" s="190"/>
      <c r="D245" s="14" t="e">
        <f>SUMIF(#REF!,J245,#REF!)+SUMIF(#REF!,J245,#REF!)+SUMIF(#REF!,J245,#REF!)+SUMIF(#REF!,J245,#REF!)+SUMIF(#REF!,J245,#REF!)+SUMIF(#REF!,J245,#REF!)+SUMIF(#REF!,J245,#REF!)+SUMIF(#REF!,J245,#REF!)</f>
        <v>#REF!</v>
      </c>
      <c r="E245" s="134"/>
      <c r="F245" s="22"/>
      <c r="G245" s="14"/>
      <c r="H245" s="141"/>
      <c r="I245" s="35" t="s">
        <v>332</v>
      </c>
      <c r="J245" s="36" t="s">
        <v>786</v>
      </c>
      <c r="K245" s="37">
        <v>3081</v>
      </c>
      <c r="L245" s="38" t="s">
        <v>501</v>
      </c>
      <c r="M245" s="22">
        <f t="shared" si="3"/>
        <v>0</v>
      </c>
      <c r="O245" s="197"/>
      <c r="P245" s="198"/>
      <c r="S245" s="98"/>
      <c r="T245" s="182"/>
      <c r="U245" s="182"/>
      <c r="V245" s="182"/>
      <c r="X245" s="118"/>
      <c r="Y245" s="77"/>
      <c r="Z245" s="98"/>
    </row>
    <row r="246" spans="3:26" ht="15" customHeight="1" x14ac:dyDescent="0.2">
      <c r="C246" s="190"/>
      <c r="D246" s="14" t="e">
        <f>SUMIF(#REF!,J246,#REF!)+SUMIF(#REF!,J246,#REF!)+SUMIF(#REF!,J246,#REF!)+SUMIF(#REF!,J246,#REF!)+SUMIF(#REF!,J246,#REF!)+SUMIF(#REF!,J246,#REF!)+SUMIF(#REF!,J246,#REF!)+SUMIF(#REF!,J246,#REF!)</f>
        <v>#REF!</v>
      </c>
      <c r="E246" s="134"/>
      <c r="F246" s="22"/>
      <c r="G246" s="14"/>
      <c r="H246" s="141"/>
      <c r="I246" s="35" t="s">
        <v>781</v>
      </c>
      <c r="J246" s="36" t="s">
        <v>663</v>
      </c>
      <c r="K246" s="37">
        <v>3081</v>
      </c>
      <c r="L246" s="38" t="s">
        <v>501</v>
      </c>
      <c r="M246" s="22">
        <f t="shared" si="3"/>
        <v>0</v>
      </c>
      <c r="O246" s="197"/>
      <c r="P246" s="198"/>
      <c r="S246" s="98"/>
      <c r="T246" s="182"/>
      <c r="U246" s="182"/>
      <c r="V246" s="182"/>
      <c r="X246" s="118"/>
      <c r="Y246" s="77"/>
      <c r="Z246" s="98"/>
    </row>
    <row r="247" spans="3:26" ht="15" customHeight="1" x14ac:dyDescent="0.2">
      <c r="C247" s="190"/>
      <c r="D247" s="14" t="e">
        <f>SUMIF(#REF!,J247,#REF!)+SUMIF(#REF!,J247,#REF!)+SUMIF(#REF!,J247,#REF!)+SUMIF(#REF!,J247,#REF!)+SUMIF(#REF!,J247,#REF!)+SUMIF(#REF!,J247,#REF!)+SUMIF(#REF!,J247,#REF!)+SUMIF(#REF!,J247,#REF!)</f>
        <v>#REF!</v>
      </c>
      <c r="E247" s="134"/>
      <c r="F247" s="22"/>
      <c r="G247" s="14"/>
      <c r="H247" s="141"/>
      <c r="I247" s="35" t="s">
        <v>782</v>
      </c>
      <c r="J247" s="36" t="s">
        <v>664</v>
      </c>
      <c r="K247" s="37">
        <v>3081</v>
      </c>
      <c r="L247" s="38" t="s">
        <v>501</v>
      </c>
      <c r="M247" s="22">
        <f t="shared" si="3"/>
        <v>0</v>
      </c>
      <c r="O247" s="197"/>
      <c r="P247" s="198"/>
      <c r="S247" s="98"/>
      <c r="T247" s="182"/>
      <c r="U247" s="182"/>
      <c r="V247" s="182"/>
      <c r="X247" s="118"/>
      <c r="Y247" s="77"/>
      <c r="Z247" s="98"/>
    </row>
    <row r="248" spans="3:26" ht="15" customHeight="1" x14ac:dyDescent="0.2">
      <c r="C248" s="190"/>
      <c r="D248" s="14" t="e">
        <f>SUMIF(#REF!,J248,#REF!)+SUMIF(#REF!,J248,#REF!)+SUMIF(#REF!,J248,#REF!)+SUMIF(#REF!,J248,#REF!)+SUMIF(#REF!,J248,#REF!)+SUMIF(#REF!,J248,#REF!)+SUMIF(#REF!,J248,#REF!)+SUMIF(#REF!,J248,#REF!)</f>
        <v>#REF!</v>
      </c>
      <c r="E248" s="134"/>
      <c r="F248" s="22"/>
      <c r="G248" s="14"/>
      <c r="H248" s="141"/>
      <c r="I248" s="35" t="s">
        <v>433</v>
      </c>
      <c r="J248" s="36" t="s">
        <v>432</v>
      </c>
      <c r="K248" s="37">
        <v>3021</v>
      </c>
      <c r="L248" s="38" t="s">
        <v>501</v>
      </c>
      <c r="M248" s="22">
        <f t="shared" si="3"/>
        <v>0</v>
      </c>
      <c r="O248" s="197"/>
      <c r="P248" s="198"/>
      <c r="S248" s="98"/>
      <c r="T248" s="182"/>
      <c r="U248" s="182"/>
      <c r="V248" s="182"/>
      <c r="X248" s="118"/>
      <c r="Y248" s="77"/>
      <c r="Z248" s="98"/>
    </row>
    <row r="249" spans="3:26" ht="15" customHeight="1" x14ac:dyDescent="0.2">
      <c r="C249" s="190"/>
      <c r="D249" s="14" t="e">
        <f>SUMIF(#REF!,J249,#REF!)+SUMIF(#REF!,J249,#REF!)+SUMIF(#REF!,J249,#REF!)+SUMIF(#REF!,J249,#REF!)+SUMIF(#REF!,J249,#REF!)+SUMIF(#REF!,J249,#REF!)+SUMIF(#REF!,J249,#REF!)+SUMIF(#REF!,J249,#REF!)</f>
        <v>#REF!</v>
      </c>
      <c r="E249" s="134"/>
      <c r="F249" s="22"/>
      <c r="G249" s="14"/>
      <c r="H249" s="141"/>
      <c r="I249" s="35"/>
      <c r="J249" s="36" t="s">
        <v>396</v>
      </c>
      <c r="K249" s="37"/>
      <c r="L249" s="38" t="s">
        <v>501</v>
      </c>
      <c r="M249" s="22">
        <f t="shared" si="3"/>
        <v>0</v>
      </c>
      <c r="O249" s="197"/>
      <c r="P249" s="198"/>
      <c r="S249" s="98"/>
      <c r="T249" s="182"/>
      <c r="U249" s="182"/>
      <c r="V249" s="182"/>
      <c r="X249" s="118"/>
      <c r="Y249" s="77"/>
      <c r="Z249" s="98"/>
    </row>
    <row r="250" spans="3:26" ht="15" customHeight="1" x14ac:dyDescent="0.2">
      <c r="C250" s="190"/>
      <c r="D250" s="14" t="e">
        <f>SUMIF(#REF!,J250,#REF!)+SUMIF(#REF!,J250,#REF!)+SUMIF(#REF!,J250,#REF!)+SUMIF(#REF!,J250,#REF!)+SUMIF(#REF!,J250,#REF!)+SUMIF(#REF!,J250,#REF!)+SUMIF(#REF!,J250,#REF!)+SUMIF(#REF!,J250,#REF!)</f>
        <v>#REF!</v>
      </c>
      <c r="E250" s="134"/>
      <c r="F250" s="22"/>
      <c r="G250" s="14"/>
      <c r="H250" s="141"/>
      <c r="I250" s="35" t="s">
        <v>434</v>
      </c>
      <c r="J250" s="36" t="s">
        <v>544</v>
      </c>
      <c r="K250" s="37">
        <v>3021</v>
      </c>
      <c r="L250" s="38" t="s">
        <v>501</v>
      </c>
      <c r="M250" s="22">
        <f t="shared" si="3"/>
        <v>0</v>
      </c>
      <c r="O250" s="197"/>
      <c r="P250" s="198"/>
      <c r="S250" s="98"/>
      <c r="T250" s="182"/>
      <c r="U250" s="182"/>
      <c r="V250" s="182"/>
      <c r="X250" s="118"/>
      <c r="Y250" s="77"/>
      <c r="Z250" s="98"/>
    </row>
    <row r="251" spans="3:26" ht="15" customHeight="1" x14ac:dyDescent="0.2">
      <c r="C251" s="190"/>
      <c r="D251" s="14" t="e">
        <f>SUMIF(#REF!,J251,#REF!)+SUMIF(#REF!,J251,#REF!)+SUMIF(#REF!,J251,#REF!)+SUMIF(#REF!,J251,#REF!)+SUMIF(#REF!,J251,#REF!)+SUMIF(#REF!,J251,#REF!)+SUMIF(#REF!,J251,#REF!)+SUMIF(#REF!,J251,#REF!)</f>
        <v>#REF!</v>
      </c>
      <c r="E251" s="134"/>
      <c r="F251" s="22"/>
      <c r="G251" s="14"/>
      <c r="H251" s="141"/>
      <c r="I251" s="35" t="s">
        <v>637</v>
      </c>
      <c r="J251" s="36" t="s">
        <v>660</v>
      </c>
      <c r="K251" s="37" t="s">
        <v>638</v>
      </c>
      <c r="L251" s="38" t="s">
        <v>501</v>
      </c>
      <c r="M251" s="22">
        <f t="shared" si="3"/>
        <v>0</v>
      </c>
      <c r="O251" s="197"/>
      <c r="P251" s="198"/>
      <c r="S251" s="98"/>
      <c r="T251" s="182"/>
      <c r="U251" s="182"/>
      <c r="V251" s="182"/>
      <c r="X251" s="118"/>
      <c r="Y251" s="77"/>
      <c r="Z251" s="98"/>
    </row>
    <row r="252" spans="3:26" ht="15" customHeight="1" x14ac:dyDescent="0.2">
      <c r="C252" s="190"/>
      <c r="D252" s="14" t="e">
        <f>SUMIF(#REF!,J252,#REF!)+SUMIF(#REF!,J252,#REF!)+SUMIF(#REF!,J252,#REF!)+SUMIF(#REF!,J252,#REF!)+SUMIF(#REF!,J252,#REF!)+SUMIF(#REF!,J252,#REF!)+SUMIF(#REF!,J252,#REF!)+SUMIF(#REF!,J252,#REF!)</f>
        <v>#REF!</v>
      </c>
      <c r="E252" s="134"/>
      <c r="F252" s="22"/>
      <c r="G252" s="14"/>
      <c r="H252" s="141"/>
      <c r="I252" s="35" t="s">
        <v>853</v>
      </c>
      <c r="J252" s="36" t="s">
        <v>661</v>
      </c>
      <c r="K252" s="37" t="s">
        <v>638</v>
      </c>
      <c r="L252" s="38" t="s">
        <v>501</v>
      </c>
      <c r="M252" s="22">
        <f t="shared" si="3"/>
        <v>0</v>
      </c>
      <c r="O252" s="197"/>
      <c r="P252" s="198"/>
      <c r="S252" s="98"/>
      <c r="T252" s="182"/>
      <c r="U252" s="182"/>
      <c r="V252" s="182"/>
      <c r="X252" s="118"/>
      <c r="Y252" s="77"/>
      <c r="Z252" s="98"/>
    </row>
    <row r="253" spans="3:26" ht="15" customHeight="1" x14ac:dyDescent="0.2">
      <c r="C253" s="190"/>
      <c r="D253" s="14" t="e">
        <f>SUMIF(#REF!,J253,#REF!)+SUMIF(#REF!,J253,#REF!)+SUMIF(#REF!,J253,#REF!)+SUMIF(#REF!,J253,#REF!)+SUMIF(#REF!,J253,#REF!)+SUMIF(#REF!,J253,#REF!)+SUMIF(#REF!,J253,#REF!)+SUMIF(#REF!,J253,#REF!)</f>
        <v>#REF!</v>
      </c>
      <c r="E253" s="134"/>
      <c r="F253" s="22"/>
      <c r="G253" s="14"/>
      <c r="H253" s="141"/>
      <c r="I253" s="35" t="s">
        <v>748</v>
      </c>
      <c r="J253" s="36" t="s">
        <v>662</v>
      </c>
      <c r="K253" s="37" t="s">
        <v>638</v>
      </c>
      <c r="L253" s="38" t="s">
        <v>501</v>
      </c>
      <c r="M253" s="22">
        <f t="shared" si="3"/>
        <v>0</v>
      </c>
      <c r="O253" s="197"/>
      <c r="P253" s="198"/>
      <c r="S253" s="98"/>
      <c r="T253" s="182"/>
      <c r="U253" s="182"/>
      <c r="V253" s="182"/>
      <c r="X253" s="118"/>
      <c r="Y253" s="77"/>
      <c r="Z253" s="98"/>
    </row>
    <row r="254" spans="3:26" ht="15" customHeight="1" x14ac:dyDescent="0.2">
      <c r="C254" s="190"/>
      <c r="D254" s="14" t="e">
        <f>SUMIF(#REF!,J254,#REF!)+SUMIF(#REF!,J254,#REF!)+SUMIF(#REF!,J254,#REF!)+SUMIF(#REF!,J254,#REF!)+SUMIF(#REF!,J254,#REF!)+SUMIF(#REF!,J254,#REF!)+SUMIF(#REF!,J254,#REF!)+SUMIF(#REF!,J254,#REF!)</f>
        <v>#REF!</v>
      </c>
      <c r="E254" s="134"/>
      <c r="F254" s="22"/>
      <c r="G254" s="14"/>
      <c r="H254" s="141"/>
      <c r="I254" s="35" t="s">
        <v>395</v>
      </c>
      <c r="J254" s="36" t="s">
        <v>394</v>
      </c>
      <c r="K254" s="37"/>
      <c r="L254" s="38" t="s">
        <v>501</v>
      </c>
      <c r="M254" s="22">
        <f t="shared" si="3"/>
        <v>0</v>
      </c>
      <c r="O254" s="197"/>
      <c r="P254" s="198"/>
      <c r="S254" s="98"/>
      <c r="T254" s="182"/>
      <c r="U254" s="182"/>
      <c r="V254" s="182"/>
      <c r="X254" s="118"/>
      <c r="Y254" s="77"/>
      <c r="Z254" s="98"/>
    </row>
    <row r="255" spans="3:26" ht="15" customHeight="1" x14ac:dyDescent="0.2">
      <c r="C255" s="190"/>
      <c r="D255" s="14" t="e">
        <f>SUMIF(#REF!,J255,#REF!)+SUMIF(#REF!,J255,#REF!)+SUMIF(#REF!,J255,#REF!)+SUMIF(#REF!,J255,#REF!)+SUMIF(#REF!,J255,#REF!)+SUMIF(#REF!,J255,#REF!)+SUMIF(#REF!,J255,#REF!)+SUMIF(#REF!,J255,#REF!)</f>
        <v>#REF!</v>
      </c>
      <c r="E255" s="134"/>
      <c r="F255" s="22"/>
      <c r="G255" s="14"/>
      <c r="H255" s="141"/>
      <c r="I255" s="35"/>
      <c r="J255" s="36" t="s">
        <v>397</v>
      </c>
      <c r="K255" s="37"/>
      <c r="L255" s="38" t="s">
        <v>501</v>
      </c>
      <c r="M255" s="22">
        <f t="shared" si="3"/>
        <v>0</v>
      </c>
      <c r="O255" s="197"/>
      <c r="P255" s="198"/>
      <c r="S255" s="98"/>
      <c r="T255" s="182"/>
      <c r="U255" s="182"/>
      <c r="V255" s="182"/>
      <c r="X255" s="118"/>
      <c r="Y255" s="77"/>
      <c r="Z255" s="98"/>
    </row>
    <row r="256" spans="3:26" ht="15" customHeight="1" x14ac:dyDescent="0.2">
      <c r="C256" s="190"/>
      <c r="D256" s="14" t="e">
        <f>SUMIF(#REF!,J256,#REF!)+SUMIF(#REF!,J256,#REF!)+SUMIF(#REF!,J256,#REF!)+SUMIF(#REF!,J256,#REF!)+SUMIF(#REF!,J256,#REF!)+SUMIF(#REF!,J256,#REF!)+SUMIF(#REF!,J256,#REF!)+SUMIF(#REF!,J256,#REF!)</f>
        <v>#REF!</v>
      </c>
      <c r="E256" s="134"/>
      <c r="F256" s="22"/>
      <c r="G256" s="14"/>
      <c r="H256" s="141"/>
      <c r="I256" s="35" t="s">
        <v>462</v>
      </c>
      <c r="J256" s="36" t="s">
        <v>398</v>
      </c>
      <c r="K256" s="37"/>
      <c r="L256" s="38" t="s">
        <v>501</v>
      </c>
      <c r="M256" s="22">
        <f t="shared" si="3"/>
        <v>0</v>
      </c>
      <c r="O256" s="197"/>
      <c r="P256" s="198"/>
      <c r="S256" s="98"/>
      <c r="T256" s="182"/>
      <c r="U256" s="182"/>
      <c r="V256" s="182"/>
      <c r="X256" s="118"/>
      <c r="Y256" s="77"/>
      <c r="Z256" s="98"/>
    </row>
    <row r="257" spans="3:26" ht="15" customHeight="1" x14ac:dyDescent="0.2">
      <c r="C257" s="190"/>
      <c r="D257" s="14" t="e">
        <f>SUMIF(#REF!,J257,#REF!)+SUMIF(#REF!,J257,#REF!)+SUMIF(#REF!,J257,#REF!)+SUMIF(#REF!,J257,#REF!)+SUMIF(#REF!,J257,#REF!)+SUMIF(#REF!,J257,#REF!)+SUMIF(#REF!,J257,#REF!)+SUMIF(#REF!,J257,#REF!)</f>
        <v>#REF!</v>
      </c>
      <c r="E257" s="134"/>
      <c r="F257" s="22"/>
      <c r="G257" s="14"/>
      <c r="H257" s="141"/>
      <c r="I257" s="35" t="s">
        <v>717</v>
      </c>
      <c r="J257" s="36" t="s">
        <v>239</v>
      </c>
      <c r="K257" s="37" t="s">
        <v>638</v>
      </c>
      <c r="L257" s="38" t="s">
        <v>501</v>
      </c>
      <c r="M257" s="22">
        <f t="shared" si="3"/>
        <v>0</v>
      </c>
      <c r="O257" s="197"/>
      <c r="P257" s="198"/>
      <c r="S257" s="98"/>
      <c r="T257" s="182"/>
      <c r="U257" s="182"/>
      <c r="V257" s="182"/>
      <c r="X257" s="118"/>
      <c r="Y257" s="77"/>
      <c r="Z257" s="98"/>
    </row>
    <row r="258" spans="3:26" ht="15" customHeight="1" x14ac:dyDescent="0.2">
      <c r="C258" s="190"/>
      <c r="D258" s="14" t="e">
        <f>SUMIF(#REF!,J258,#REF!)+SUMIF(#REF!,J258,#REF!)+SUMIF(#REF!,J258,#REF!)+SUMIF(#REF!,J258,#REF!)+SUMIF(#REF!,J258,#REF!)+SUMIF(#REF!,J258,#REF!)+SUMIF(#REF!,J258,#REF!)+SUMIF(#REF!,J258,#REF!)</f>
        <v>#REF!</v>
      </c>
      <c r="E258" s="134"/>
      <c r="F258" s="22"/>
      <c r="G258" s="14"/>
      <c r="H258" s="141"/>
      <c r="I258" s="35" t="s">
        <v>718</v>
      </c>
      <c r="J258" s="36" t="s">
        <v>240</v>
      </c>
      <c r="K258" s="37" t="s">
        <v>638</v>
      </c>
      <c r="L258" s="38" t="s">
        <v>501</v>
      </c>
      <c r="M258" s="22">
        <f t="shared" si="3"/>
        <v>0</v>
      </c>
      <c r="O258" s="197"/>
      <c r="P258" s="198"/>
      <c r="S258" s="98"/>
      <c r="T258" s="182"/>
      <c r="U258" s="182"/>
      <c r="V258" s="182"/>
      <c r="X258" s="118"/>
      <c r="Y258" s="77"/>
      <c r="Z258" s="98"/>
    </row>
    <row r="259" spans="3:26" ht="15" customHeight="1" x14ac:dyDescent="0.2">
      <c r="C259" s="190"/>
      <c r="D259" s="14" t="e">
        <f>SUMIF(#REF!,J259,#REF!)+SUMIF(#REF!,J259,#REF!)+SUMIF(#REF!,J259,#REF!)+SUMIF(#REF!,J259,#REF!)+SUMIF(#REF!,J259,#REF!)+SUMIF(#REF!,J259,#REF!)+SUMIF(#REF!,J259,#REF!)+SUMIF(#REF!,J259,#REF!)</f>
        <v>#REF!</v>
      </c>
      <c r="E259" s="134"/>
      <c r="F259" s="22"/>
      <c r="G259" s="14"/>
      <c r="H259" s="141"/>
      <c r="I259" s="35" t="s">
        <v>719</v>
      </c>
      <c r="J259" s="36" t="s">
        <v>335</v>
      </c>
      <c r="K259" s="37" t="s">
        <v>638</v>
      </c>
      <c r="L259" s="38" t="s">
        <v>501</v>
      </c>
      <c r="M259" s="22">
        <f t="shared" si="3"/>
        <v>0</v>
      </c>
      <c r="O259" s="197"/>
      <c r="P259" s="198"/>
      <c r="S259" s="98"/>
      <c r="T259" s="182"/>
      <c r="U259" s="182"/>
      <c r="V259" s="182"/>
      <c r="X259" s="118"/>
      <c r="Y259" s="77"/>
      <c r="Z259" s="98"/>
    </row>
    <row r="260" spans="3:26" ht="9.75" customHeight="1" x14ac:dyDescent="0.2">
      <c r="C260" s="190"/>
      <c r="D260" s="14"/>
      <c r="E260" s="134"/>
      <c r="F260" s="22"/>
      <c r="G260" s="14"/>
      <c r="H260" s="141"/>
      <c r="I260" s="35"/>
      <c r="J260" s="36"/>
      <c r="K260" s="37"/>
      <c r="L260" s="38"/>
      <c r="M260" s="22"/>
      <c r="O260" s="197"/>
      <c r="P260" s="198"/>
      <c r="S260" s="98"/>
      <c r="T260" s="182"/>
      <c r="U260" s="182"/>
      <c r="V260" s="182"/>
      <c r="X260" s="118"/>
      <c r="Y260" s="77"/>
      <c r="Z260" s="98"/>
    </row>
    <row r="261" spans="3:26" ht="15" customHeight="1" x14ac:dyDescent="0.2">
      <c r="C261" s="190"/>
      <c r="D261" s="14" t="e">
        <f>SUMIF(#REF!,J261,#REF!)+SUMIF(#REF!,J261,#REF!)+SUMIF(#REF!,J261,#REF!)+SUMIF(#REF!,J261,#REF!)+SUMIF(#REF!,J261,#REF!)+SUMIF(#REF!,J261,#REF!)+SUMIF(#REF!,J261,#REF!)+SUMIF(#REF!,J261,#REF!)</f>
        <v>#REF!</v>
      </c>
      <c r="E261" s="134"/>
      <c r="F261" s="22"/>
      <c r="G261" s="14"/>
      <c r="H261" s="141"/>
      <c r="I261" s="35"/>
      <c r="J261" s="36" t="s">
        <v>172</v>
      </c>
      <c r="K261" s="37"/>
      <c r="L261" s="38" t="s">
        <v>501</v>
      </c>
      <c r="M261" s="22">
        <f t="shared" si="3"/>
        <v>0</v>
      </c>
      <c r="O261" s="197"/>
      <c r="P261" s="198"/>
      <c r="S261" s="98"/>
      <c r="T261" s="182"/>
      <c r="U261" s="182"/>
      <c r="V261" s="182"/>
      <c r="X261" s="118"/>
      <c r="Y261" s="77"/>
      <c r="Z261" s="98"/>
    </row>
    <row r="262" spans="3:26" ht="15" customHeight="1" x14ac:dyDescent="0.2">
      <c r="C262" s="190"/>
      <c r="D262" s="14" t="e">
        <f>SUMIF(#REF!,J262,#REF!)+SUMIF(#REF!,J262,#REF!)+SUMIF(#REF!,J262,#REF!)+SUMIF(#REF!,J262,#REF!)+SUMIF(#REF!,J262,#REF!)+SUMIF(#REF!,J262,#REF!)+SUMIF(#REF!,J262,#REF!)+SUMIF(#REF!,J262,#REF!)</f>
        <v>#REF!</v>
      </c>
      <c r="E262" s="134"/>
      <c r="F262" s="22"/>
      <c r="G262" s="14"/>
      <c r="H262" s="141"/>
      <c r="I262" s="35"/>
      <c r="J262" s="36" t="s">
        <v>451</v>
      </c>
      <c r="K262" s="37"/>
      <c r="L262" s="38" t="s">
        <v>501</v>
      </c>
      <c r="M262" s="22">
        <f t="shared" si="3"/>
        <v>0</v>
      </c>
      <c r="O262" s="197"/>
      <c r="P262" s="198"/>
      <c r="S262" s="98"/>
      <c r="T262" s="182"/>
      <c r="U262" s="182"/>
      <c r="V262" s="182"/>
      <c r="X262" s="118"/>
      <c r="Y262" s="77"/>
      <c r="Z262" s="98"/>
    </row>
    <row r="263" spans="3:26" ht="15" customHeight="1" x14ac:dyDescent="0.2">
      <c r="C263" s="190"/>
      <c r="D263" s="14" t="e">
        <f>SUMIF(#REF!,J263,#REF!)+SUMIF(#REF!,J263,#REF!)+SUMIF(#REF!,J263,#REF!)+SUMIF(#REF!,J263,#REF!)+SUMIF(#REF!,J263,#REF!)+SUMIF(#REF!,J263,#REF!)+SUMIF(#REF!,J263,#REF!)+SUMIF(#REF!,J263,#REF!)</f>
        <v>#REF!</v>
      </c>
      <c r="E263" s="134"/>
      <c r="F263" s="22"/>
      <c r="G263" s="14"/>
      <c r="H263" s="141"/>
      <c r="I263" s="35" t="s">
        <v>720</v>
      </c>
      <c r="J263" s="36" t="s">
        <v>245</v>
      </c>
      <c r="K263" s="37"/>
      <c r="L263" s="38" t="s">
        <v>501</v>
      </c>
      <c r="M263" s="22">
        <f t="shared" si="3"/>
        <v>0</v>
      </c>
      <c r="O263" s="197"/>
      <c r="P263" s="198"/>
      <c r="S263" s="98"/>
      <c r="T263" s="182"/>
      <c r="U263" s="182"/>
      <c r="V263" s="182"/>
      <c r="X263" s="118"/>
      <c r="Y263" s="77"/>
      <c r="Z263" s="98"/>
    </row>
    <row r="264" spans="3:26" ht="15" customHeight="1" x14ac:dyDescent="0.2">
      <c r="C264" s="190"/>
      <c r="D264" s="14" t="e">
        <f>SUMIF(#REF!,J264,#REF!)+SUMIF(#REF!,J264,#REF!)+SUMIF(#REF!,J264,#REF!)+SUMIF(#REF!,J264,#REF!)+SUMIF(#REF!,J264,#REF!)+SUMIF(#REF!,J264,#REF!)+SUMIF(#REF!,J264,#REF!)+SUMIF(#REF!,J264,#REF!)</f>
        <v>#REF!</v>
      </c>
      <c r="E264" s="134"/>
      <c r="F264" s="22"/>
      <c r="G264" s="14"/>
      <c r="H264" s="141"/>
      <c r="I264" s="35" t="s">
        <v>721</v>
      </c>
      <c r="J264" s="36" t="s">
        <v>450</v>
      </c>
      <c r="K264" s="37"/>
      <c r="L264" s="38" t="s">
        <v>501</v>
      </c>
      <c r="M264" s="22">
        <f t="shared" si="3"/>
        <v>0</v>
      </c>
      <c r="O264" s="197"/>
      <c r="P264" s="198"/>
      <c r="S264" s="98"/>
      <c r="T264" s="182"/>
      <c r="U264" s="182"/>
      <c r="V264" s="182"/>
      <c r="X264" s="118"/>
      <c r="Y264" s="77"/>
      <c r="Z264" s="98"/>
    </row>
    <row r="265" spans="3:26" ht="15" customHeight="1" x14ac:dyDescent="0.2">
      <c r="C265" s="190"/>
      <c r="D265" s="14" t="e">
        <f>SUMIF(#REF!,J265,#REF!)+SUMIF(#REF!,J265,#REF!)+SUMIF(#REF!,J265,#REF!)+SUMIF(#REF!,J265,#REF!)+SUMIF(#REF!,J265,#REF!)+SUMIF(#REF!,J265,#REF!)+SUMIF(#REF!,J265,#REF!)+SUMIF(#REF!,J265,#REF!)</f>
        <v>#REF!</v>
      </c>
      <c r="E265" s="134"/>
      <c r="F265" s="22"/>
      <c r="G265" s="14"/>
      <c r="H265" s="141"/>
      <c r="I265" s="35" t="s">
        <v>722</v>
      </c>
      <c r="J265" s="36" t="s">
        <v>347</v>
      </c>
      <c r="K265" s="37" t="s">
        <v>723</v>
      </c>
      <c r="L265" s="38" t="s">
        <v>436</v>
      </c>
      <c r="M265" s="22">
        <f t="shared" si="3"/>
        <v>0</v>
      </c>
      <c r="O265" s="197"/>
      <c r="P265" s="198"/>
      <c r="S265" s="98"/>
      <c r="T265" s="182"/>
      <c r="U265" s="182"/>
      <c r="V265" s="182"/>
      <c r="X265" s="118"/>
      <c r="Y265" s="77"/>
      <c r="Z265" s="98"/>
    </row>
    <row r="266" spans="3:26" ht="15" customHeight="1" x14ac:dyDescent="0.2">
      <c r="C266" s="190"/>
      <c r="D266" s="14" t="e">
        <f>SUMIF(#REF!,J266,#REF!)+SUMIF(#REF!,J266,#REF!)+SUMIF(#REF!,J266,#REF!)+SUMIF(#REF!,J266,#REF!)+SUMIF(#REF!,J266,#REF!)+SUMIF(#REF!,J266,#REF!)+SUMIF(#REF!,J266,#REF!)+SUMIF(#REF!,J266,#REF!)</f>
        <v>#REF!</v>
      </c>
      <c r="E266" s="134"/>
      <c r="F266" s="22"/>
      <c r="G266" s="14"/>
      <c r="H266" s="141"/>
      <c r="I266" s="35" t="s">
        <v>539</v>
      </c>
      <c r="J266" s="36" t="s">
        <v>348</v>
      </c>
      <c r="K266" s="37" t="s">
        <v>723</v>
      </c>
      <c r="L266" s="38" t="s">
        <v>436</v>
      </c>
      <c r="M266" s="22">
        <f t="shared" si="3"/>
        <v>0</v>
      </c>
      <c r="O266" s="197"/>
      <c r="P266" s="198"/>
      <c r="S266" s="98"/>
      <c r="T266" s="182"/>
      <c r="U266" s="182"/>
      <c r="V266" s="182"/>
      <c r="X266" s="118"/>
      <c r="Y266" s="77"/>
      <c r="Z266" s="98"/>
    </row>
    <row r="267" spans="3:26" ht="9.75" customHeight="1" x14ac:dyDescent="0.2">
      <c r="C267" s="190"/>
      <c r="D267" s="14"/>
      <c r="E267" s="134"/>
      <c r="F267" s="22"/>
      <c r="G267" s="14"/>
      <c r="H267" s="141"/>
      <c r="I267" s="35"/>
      <c r="J267" s="36"/>
      <c r="K267" s="37"/>
      <c r="L267" s="38"/>
      <c r="M267" s="22"/>
      <c r="O267" s="197"/>
      <c r="P267" s="198"/>
      <c r="S267" s="98"/>
      <c r="T267" s="182"/>
      <c r="U267" s="182"/>
      <c r="V267" s="182"/>
      <c r="X267" s="118"/>
      <c r="Y267" s="77"/>
      <c r="Z267" s="98"/>
    </row>
    <row r="268" spans="3:26" ht="15" customHeight="1" x14ac:dyDescent="0.2">
      <c r="C268" s="190"/>
      <c r="D268" s="14" t="e">
        <f>SUMIF(#REF!,J268,#REF!)+SUMIF(#REF!,J268,#REF!)+SUMIF(#REF!,J268,#REF!)+SUMIF(#REF!,J268,#REF!)+SUMIF(#REF!,J268,#REF!)+SUMIF(#REF!,J268,#REF!)+SUMIF(#REF!,J268,#REF!)+SUMIF(#REF!,J268,#REF!)</f>
        <v>#REF!</v>
      </c>
      <c r="E268" s="134"/>
      <c r="F268" s="22"/>
      <c r="G268" s="14"/>
      <c r="H268" s="141"/>
      <c r="I268" s="35" t="s">
        <v>540</v>
      </c>
      <c r="J268" s="36" t="s">
        <v>541</v>
      </c>
      <c r="K268" s="37" t="s">
        <v>542</v>
      </c>
      <c r="L268" s="38" t="s">
        <v>501</v>
      </c>
      <c r="M268" s="22">
        <f t="shared" si="3"/>
        <v>0</v>
      </c>
      <c r="O268" s="197"/>
      <c r="P268" s="198"/>
      <c r="S268" s="98"/>
      <c r="T268" s="182"/>
      <c r="U268" s="182"/>
      <c r="V268" s="182"/>
      <c r="X268" s="118"/>
      <c r="Y268" s="77"/>
      <c r="Z268" s="98"/>
    </row>
    <row r="269" spans="3:26" ht="15" customHeight="1" x14ac:dyDescent="0.2">
      <c r="C269" s="190"/>
      <c r="D269" s="14" t="e">
        <f>SUMIF(#REF!,J269,#REF!)+SUMIF(#REF!,J269,#REF!)+SUMIF(#REF!,J269,#REF!)+SUMIF(#REF!,J269,#REF!)+SUMIF(#REF!,J269,#REF!)+SUMIF(#REF!,J269,#REF!)+SUMIF(#REF!,J269,#REF!)+SUMIF(#REF!,J269,#REF!)</f>
        <v>#REF!</v>
      </c>
      <c r="E269" s="134"/>
      <c r="F269" s="22"/>
      <c r="G269" s="14"/>
      <c r="H269" s="141"/>
      <c r="I269" s="35" t="s">
        <v>543</v>
      </c>
      <c r="J269" s="36" t="s">
        <v>653</v>
      </c>
      <c r="K269" s="37" t="s">
        <v>654</v>
      </c>
      <c r="L269" s="38" t="s">
        <v>501</v>
      </c>
      <c r="M269" s="22">
        <f t="shared" si="3"/>
        <v>0</v>
      </c>
      <c r="O269" s="197"/>
      <c r="P269" s="198"/>
      <c r="S269" s="98"/>
      <c r="T269" s="182"/>
      <c r="U269" s="182"/>
      <c r="V269" s="182"/>
      <c r="X269" s="118"/>
      <c r="Y269" s="77"/>
      <c r="Z269" s="98"/>
    </row>
    <row r="270" spans="3:26" ht="15" customHeight="1" x14ac:dyDescent="0.2">
      <c r="C270" s="190"/>
      <c r="D270" s="14" t="e">
        <f>SUMIF(#REF!,J270,#REF!)+SUMIF(#REF!,J270,#REF!)+SUMIF(#REF!,J270,#REF!)+SUMIF(#REF!,J270,#REF!)+SUMIF(#REF!,J270,#REF!)+SUMIF(#REF!,J270,#REF!)+SUMIF(#REF!,J270,#REF!)+SUMIF(#REF!,J270,#REF!)</f>
        <v>#REF!</v>
      </c>
      <c r="E270" s="134"/>
      <c r="F270" s="22"/>
      <c r="G270" s="14"/>
      <c r="H270" s="141"/>
      <c r="I270" s="35" t="s">
        <v>655</v>
      </c>
      <c r="J270" s="36" t="s">
        <v>656</v>
      </c>
      <c r="K270" s="37" t="s">
        <v>657</v>
      </c>
      <c r="L270" s="38" t="s">
        <v>501</v>
      </c>
      <c r="M270" s="22">
        <f t="shared" si="3"/>
        <v>0</v>
      </c>
      <c r="O270" s="197"/>
      <c r="P270" s="198"/>
      <c r="S270" s="98"/>
      <c r="T270" s="182"/>
      <c r="U270" s="182"/>
      <c r="V270" s="182"/>
      <c r="X270" s="118"/>
      <c r="Y270" s="77"/>
      <c r="Z270" s="98"/>
    </row>
    <row r="271" spans="3:26" ht="15" customHeight="1" x14ac:dyDescent="0.2">
      <c r="C271" s="190"/>
      <c r="D271" s="14" t="e">
        <f>SUMIF(#REF!,J271,#REF!)+SUMIF(#REF!,J271,#REF!)+SUMIF(#REF!,J271,#REF!)+SUMIF(#REF!,J271,#REF!)+SUMIF(#REF!,J271,#REF!)+SUMIF(#REF!,J271,#REF!)+SUMIF(#REF!,J271,#REF!)+SUMIF(#REF!,J271,#REF!)</f>
        <v>#REF!</v>
      </c>
      <c r="E271" s="134"/>
      <c r="F271" s="22"/>
      <c r="G271" s="14"/>
      <c r="H271" s="141"/>
      <c r="I271" s="35" t="s">
        <v>354</v>
      </c>
      <c r="J271" s="36" t="s">
        <v>353</v>
      </c>
      <c r="K271" s="41" t="s">
        <v>455</v>
      </c>
      <c r="L271" s="38" t="s">
        <v>501</v>
      </c>
      <c r="M271" s="22">
        <f t="shared" si="3"/>
        <v>0</v>
      </c>
      <c r="O271" s="197"/>
      <c r="P271" s="198"/>
      <c r="S271" s="98"/>
      <c r="T271" s="182"/>
      <c r="U271" s="182"/>
      <c r="V271" s="182"/>
      <c r="X271" s="118"/>
      <c r="Y271" s="77"/>
      <c r="Z271" s="98"/>
    </row>
    <row r="272" spans="3:26" ht="15" customHeight="1" x14ac:dyDescent="0.2">
      <c r="C272" s="190"/>
      <c r="D272" s="14" t="e">
        <f>SUMIF(#REF!,J272,#REF!)+SUMIF(#REF!,J272,#REF!)+SUMIF(#REF!,J272,#REF!)+SUMIF(#REF!,J272,#REF!)+SUMIF(#REF!,J272,#REF!)+SUMIF(#REF!,J272,#REF!)+SUMIF(#REF!,J272,#REF!)+SUMIF(#REF!,J272,#REF!)</f>
        <v>#REF!</v>
      </c>
      <c r="E272" s="134"/>
      <c r="F272" s="22"/>
      <c r="G272" s="14"/>
      <c r="H272" s="141"/>
      <c r="I272" s="35" t="s">
        <v>138</v>
      </c>
      <c r="J272" s="36" t="s">
        <v>196</v>
      </c>
      <c r="K272" s="41" t="s">
        <v>715</v>
      </c>
      <c r="L272" s="38" t="s">
        <v>501</v>
      </c>
      <c r="M272" s="22">
        <f t="shared" si="3"/>
        <v>0</v>
      </c>
      <c r="O272" s="197"/>
      <c r="P272" s="198"/>
      <c r="S272" s="98"/>
      <c r="T272" s="182"/>
      <c r="U272" s="182"/>
      <c r="V272" s="182"/>
      <c r="X272" s="118"/>
      <c r="Y272" s="77"/>
      <c r="Z272" s="98"/>
    </row>
    <row r="273" spans="3:26" ht="15" customHeight="1" x14ac:dyDescent="0.2">
      <c r="C273" s="190"/>
      <c r="D273" s="14" t="e">
        <f>SUMIF(#REF!,J273,#REF!)+SUMIF(#REF!,J273,#REF!)+SUMIF(#REF!,J273,#REF!)+SUMIF(#REF!,J273,#REF!)+SUMIF(#REF!,J273,#REF!)+SUMIF(#REF!,J273,#REF!)+SUMIF(#REF!,J273,#REF!)+SUMIF(#REF!,J273,#REF!)</f>
        <v>#REF!</v>
      </c>
      <c r="E273" s="134"/>
      <c r="F273" s="22"/>
      <c r="G273" s="14"/>
      <c r="H273" s="141"/>
      <c r="I273" s="35" t="s">
        <v>822</v>
      </c>
      <c r="J273" s="36" t="s">
        <v>352</v>
      </c>
      <c r="K273" s="41" t="s">
        <v>714</v>
      </c>
      <c r="L273" s="38" t="s">
        <v>501</v>
      </c>
      <c r="M273" s="22">
        <f t="shared" si="3"/>
        <v>0</v>
      </c>
      <c r="O273" s="197"/>
      <c r="P273" s="198"/>
      <c r="S273" s="98"/>
      <c r="T273" s="182"/>
      <c r="U273" s="182"/>
      <c r="V273" s="182"/>
      <c r="X273" s="118"/>
      <c r="Y273" s="77"/>
      <c r="Z273" s="98"/>
    </row>
    <row r="274" spans="3:26" ht="9.75" customHeight="1" thickBot="1" x14ac:dyDescent="0.25">
      <c r="C274" s="190"/>
      <c r="D274" s="152"/>
      <c r="E274" s="153"/>
      <c r="F274" s="154"/>
      <c r="G274" s="152"/>
      <c r="H274" s="155"/>
      <c r="I274" s="163"/>
      <c r="J274" s="157"/>
      <c r="K274" s="164"/>
      <c r="L274" s="163"/>
      <c r="M274" s="154"/>
      <c r="O274" s="197"/>
      <c r="P274" s="198"/>
      <c r="S274" s="98"/>
      <c r="T274" s="182"/>
      <c r="U274" s="182"/>
      <c r="V274" s="182"/>
      <c r="X274" s="118"/>
      <c r="Y274" s="77"/>
      <c r="Z274" s="98"/>
    </row>
    <row r="275" spans="3:26" ht="20.100000000000001" customHeight="1" x14ac:dyDescent="0.25">
      <c r="C275" s="61"/>
      <c r="S275" s="191" t="s">
        <v>594</v>
      </c>
      <c r="V275" s="61"/>
      <c r="X275" s="61"/>
      <c r="Y275" s="10"/>
    </row>
    <row r="276" spans="3:26" ht="15" customHeight="1" thickBot="1" x14ac:dyDescent="0.3">
      <c r="E276" s="176"/>
      <c r="F276" s="176"/>
      <c r="G276" s="176"/>
      <c r="S276" s="192">
        <f>SUM(S29:S274)</f>
        <v>0</v>
      </c>
      <c r="X276" s="87"/>
      <c r="Y276" s="10"/>
    </row>
    <row r="277" spans="3:26" ht="15" customHeight="1" x14ac:dyDescent="0.25">
      <c r="P277" s="175"/>
      <c r="S277" s="191" t="s">
        <v>823</v>
      </c>
      <c r="X277" s="87"/>
      <c r="Y277" s="10"/>
      <c r="Z277" s="171"/>
    </row>
    <row r="278" spans="3:26" ht="18" customHeight="1" x14ac:dyDescent="0.2">
      <c r="S278" s="193" t="s">
        <v>595</v>
      </c>
    </row>
    <row r="279" spans="3:26" ht="12" thickBot="1" x14ac:dyDescent="0.25">
      <c r="S279" s="192">
        <f>C275-S276</f>
        <v>0</v>
      </c>
    </row>
    <row r="315" spans="11:11" x14ac:dyDescent="0.2">
      <c r="K315" s="131"/>
    </row>
    <row r="327" spans="10:11" x14ac:dyDescent="0.2">
      <c r="K327" s="131"/>
    </row>
    <row r="331" spans="10:11" x14ac:dyDescent="0.2">
      <c r="J331" s="132"/>
    </row>
  </sheetData>
  <sheetProtection password="D2A7" sheet="1" objects="1" scenarios="1"/>
  <mergeCells count="25">
    <mergeCell ref="G21:J21"/>
    <mergeCell ref="G22:J22"/>
    <mergeCell ref="T22:V22"/>
    <mergeCell ref="F24:K24"/>
    <mergeCell ref="F23:K23"/>
    <mergeCell ref="T11:V11"/>
    <mergeCell ref="C12:L12"/>
    <mergeCell ref="T12:V12"/>
    <mergeCell ref="C19:I19"/>
    <mergeCell ref="C13:L13"/>
    <mergeCell ref="T13:V13"/>
    <mergeCell ref="C11:L11"/>
    <mergeCell ref="N11:P11"/>
    <mergeCell ref="C9:L9"/>
    <mergeCell ref="N9:P9"/>
    <mergeCell ref="T9:V9"/>
    <mergeCell ref="C10:L10"/>
    <mergeCell ref="N10:P10"/>
    <mergeCell ref="T10:V10"/>
    <mergeCell ref="V7:W7"/>
    <mergeCell ref="N8:P8"/>
    <mergeCell ref="C3:I3"/>
    <mergeCell ref="C5:I5"/>
    <mergeCell ref="C6:I6"/>
    <mergeCell ref="C7:I7"/>
  </mergeCells>
  <phoneticPr fontId="42"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7"/>
  <sheetViews>
    <sheetView view="pageBreakPreview" zoomScale="85" zoomScaleNormal="100" zoomScaleSheetLayoutView="100" zoomScalePageLayoutView="150" workbookViewId="0">
      <selection activeCell="L16" sqref="L16"/>
    </sheetView>
  </sheetViews>
  <sheetFormatPr defaultColWidth="8.85546875" defaultRowHeight="12.75" x14ac:dyDescent="0.2"/>
  <cols>
    <col min="1" max="1" width="1" customWidth="1"/>
    <col min="2" max="2" width="6.5703125" style="221" customWidth="1"/>
    <col min="3" max="3" width="42.5703125" customWidth="1"/>
    <col min="4" max="4" width="9.5703125" customWidth="1"/>
    <col min="5" max="5" width="10.42578125" customWidth="1"/>
    <col min="6" max="6" width="8.42578125" customWidth="1"/>
    <col min="7" max="7" width="9.42578125" style="199" customWidth="1"/>
    <col min="8" max="8" width="13.42578125" style="248" customWidth="1"/>
    <col min="9" max="9" width="15.42578125" style="248" customWidth="1"/>
    <col min="10" max="10" width="12.42578125" bestFit="1" customWidth="1"/>
    <col min="11" max="11" width="13.5703125" customWidth="1"/>
    <col min="12" max="12" width="10.42578125" bestFit="1" customWidth="1"/>
    <col min="13" max="13" width="9.42578125" bestFit="1" customWidth="1"/>
    <col min="14" max="14" width="10.42578125" bestFit="1" customWidth="1"/>
    <col min="15" max="15" width="13.42578125" customWidth="1"/>
    <col min="16" max="16" width="11.5703125" customWidth="1"/>
  </cols>
  <sheetData>
    <row r="1" spans="1:14" ht="13.5" thickBot="1" x14ac:dyDescent="0.25">
      <c r="A1" s="270"/>
      <c r="B1" s="271"/>
      <c r="C1" s="270"/>
      <c r="D1" s="270"/>
      <c r="E1" s="270"/>
      <c r="F1" s="270"/>
      <c r="G1" s="272"/>
      <c r="H1" s="253"/>
      <c r="I1" s="253"/>
    </row>
    <row r="2" spans="1:14" ht="15" customHeight="1" thickTop="1" x14ac:dyDescent="0.2">
      <c r="A2" s="270"/>
      <c r="B2" s="600" t="s">
        <v>480</v>
      </c>
      <c r="C2" s="601"/>
      <c r="D2" s="601"/>
      <c r="E2" s="601"/>
      <c r="F2" s="601"/>
      <c r="G2" s="601"/>
      <c r="H2" s="601"/>
      <c r="I2" s="602"/>
    </row>
    <row r="3" spans="1:14" x14ac:dyDescent="0.2">
      <c r="A3" s="270"/>
      <c r="B3" s="273"/>
      <c r="C3" s="270"/>
      <c r="D3" s="270"/>
      <c r="E3" s="270"/>
      <c r="F3" s="270"/>
      <c r="G3" s="272"/>
      <c r="H3" s="253"/>
      <c r="I3" s="274"/>
    </row>
    <row r="4" spans="1:14" ht="12.75" customHeight="1" x14ac:dyDescent="0.2">
      <c r="A4" s="270"/>
      <c r="B4" s="247"/>
      <c r="C4" s="227"/>
      <c r="D4" s="275" t="s">
        <v>481</v>
      </c>
      <c r="E4" s="276"/>
      <c r="F4" s="228" t="s">
        <v>482</v>
      </c>
      <c r="G4" s="229"/>
      <c r="H4" s="255"/>
      <c r="I4" s="249"/>
    </row>
    <row r="5" spans="1:14" x14ac:dyDescent="0.2">
      <c r="A5" s="270"/>
      <c r="B5" s="231"/>
      <c r="C5" s="232"/>
      <c r="D5" s="277"/>
      <c r="E5" s="278"/>
      <c r="F5" s="233"/>
      <c r="G5" s="234"/>
      <c r="H5" s="256"/>
      <c r="I5" s="250"/>
    </row>
    <row r="6" spans="1:14" s="201" customFormat="1" ht="26.25" thickBot="1" x14ac:dyDescent="0.25">
      <c r="A6" s="212"/>
      <c r="B6" s="279" t="s">
        <v>483</v>
      </c>
      <c r="C6" s="280" t="s">
        <v>484</v>
      </c>
      <c r="D6" s="280" t="s">
        <v>485</v>
      </c>
      <c r="E6" s="280" t="s">
        <v>486</v>
      </c>
      <c r="F6" s="280" t="s">
        <v>487</v>
      </c>
      <c r="G6" s="281" t="s">
        <v>488</v>
      </c>
      <c r="H6" s="282" t="s">
        <v>489</v>
      </c>
      <c r="I6" s="283" t="s">
        <v>490</v>
      </c>
    </row>
    <row r="7" spans="1:14" s="201" customFormat="1" ht="13.5" thickTop="1" x14ac:dyDescent="0.2">
      <c r="A7" s="212"/>
      <c r="B7" s="284"/>
      <c r="C7" s="220"/>
      <c r="D7" s="285"/>
      <c r="E7" s="285"/>
      <c r="F7" s="285"/>
      <c r="G7" s="286"/>
      <c r="H7" s="287"/>
      <c r="I7" s="288"/>
    </row>
    <row r="8" spans="1:14" s="201" customFormat="1" x14ac:dyDescent="0.2">
      <c r="A8" s="212"/>
      <c r="B8" s="289" t="s">
        <v>71</v>
      </c>
      <c r="C8" s="290" t="s">
        <v>491</v>
      </c>
      <c r="D8" s="285"/>
      <c r="E8" s="285"/>
      <c r="F8" s="285"/>
      <c r="G8" s="286"/>
      <c r="H8" s="287"/>
      <c r="I8" s="288"/>
    </row>
    <row r="9" spans="1:14" x14ac:dyDescent="0.2">
      <c r="A9" s="270"/>
      <c r="B9" s="291"/>
      <c r="C9" s="220"/>
      <c r="D9" s="292"/>
      <c r="E9" s="292"/>
      <c r="F9" s="292"/>
      <c r="G9" s="293"/>
      <c r="H9" s="294"/>
      <c r="I9" s="295"/>
    </row>
    <row r="10" spans="1:14" ht="25.5" x14ac:dyDescent="0.2">
      <c r="A10" s="270"/>
      <c r="B10" s="291" t="s">
        <v>1268</v>
      </c>
      <c r="C10" s="220" t="s">
        <v>1326</v>
      </c>
      <c r="D10" s="292"/>
      <c r="E10" s="292" t="s">
        <v>483</v>
      </c>
      <c r="F10" s="292">
        <v>1</v>
      </c>
      <c r="G10" s="293"/>
      <c r="H10" s="507"/>
      <c r="I10" s="508" t="s">
        <v>1404</v>
      </c>
    </row>
    <row r="11" spans="1:14" x14ac:dyDescent="0.2">
      <c r="A11" s="270"/>
      <c r="B11" s="291"/>
      <c r="C11" s="220"/>
      <c r="D11" s="292"/>
      <c r="E11" s="292"/>
      <c r="F11" s="292"/>
      <c r="G11" s="293"/>
      <c r="H11" s="507"/>
      <c r="I11" s="508"/>
      <c r="N11" s="202"/>
    </row>
    <row r="12" spans="1:14" x14ac:dyDescent="0.2">
      <c r="A12" s="270"/>
      <c r="B12" s="297" t="s">
        <v>1269</v>
      </c>
      <c r="C12" s="220" t="s">
        <v>361</v>
      </c>
      <c r="D12" s="292"/>
      <c r="E12" s="292" t="s">
        <v>483</v>
      </c>
      <c r="F12" s="292">
        <v>1</v>
      </c>
      <c r="G12" s="293"/>
      <c r="H12" s="507"/>
      <c r="I12" s="508" t="s">
        <v>1404</v>
      </c>
    </row>
    <row r="13" spans="1:14" x14ac:dyDescent="0.2">
      <c r="A13" s="270"/>
      <c r="B13" s="291"/>
      <c r="C13" s="220"/>
      <c r="D13" s="292"/>
      <c r="E13" s="292"/>
      <c r="F13" s="292"/>
      <c r="G13" s="293"/>
      <c r="H13" s="507"/>
      <c r="I13" s="508"/>
    </row>
    <row r="14" spans="1:14" x14ac:dyDescent="0.2">
      <c r="A14" s="270"/>
      <c r="B14" s="291" t="s">
        <v>1270</v>
      </c>
      <c r="C14" s="298" t="s">
        <v>362</v>
      </c>
      <c r="D14" s="292"/>
      <c r="E14" s="292"/>
      <c r="F14" s="292"/>
      <c r="G14" s="293"/>
      <c r="H14" s="507"/>
      <c r="I14" s="508"/>
    </row>
    <row r="15" spans="1:14" x14ac:dyDescent="0.2">
      <c r="A15" s="270"/>
      <c r="B15" s="291"/>
      <c r="C15" s="220"/>
      <c r="D15" s="292"/>
      <c r="E15" s="292"/>
      <c r="F15" s="292"/>
      <c r="G15" s="293"/>
      <c r="H15" s="507"/>
      <c r="I15" s="508"/>
    </row>
    <row r="16" spans="1:14" ht="96.75" customHeight="1" x14ac:dyDescent="0.2">
      <c r="A16" s="270"/>
      <c r="B16" s="297"/>
      <c r="C16" s="220" t="s">
        <v>492</v>
      </c>
      <c r="D16" s="292"/>
      <c r="E16" s="292"/>
      <c r="F16" s="292"/>
      <c r="G16" s="293"/>
      <c r="H16" s="507"/>
      <c r="I16" s="508"/>
      <c r="K16" s="203"/>
      <c r="L16" s="204"/>
      <c r="M16" s="204"/>
      <c r="N16" s="204"/>
    </row>
    <row r="17" spans="1:14" ht="12.75" customHeight="1" x14ac:dyDescent="0.2">
      <c r="A17" s="270"/>
      <c r="B17" s="297"/>
      <c r="C17" s="220"/>
      <c r="D17" s="292"/>
      <c r="E17" s="292"/>
      <c r="F17" s="292"/>
      <c r="G17" s="293"/>
      <c r="H17" s="507"/>
      <c r="I17" s="508"/>
      <c r="K17" s="203"/>
      <c r="L17" s="204"/>
      <c r="M17" s="204"/>
      <c r="N17" s="204"/>
    </row>
    <row r="18" spans="1:14" x14ac:dyDescent="0.2">
      <c r="A18" s="270"/>
      <c r="B18" s="291" t="s">
        <v>1271</v>
      </c>
      <c r="C18" s="220" t="s">
        <v>1272</v>
      </c>
      <c r="D18" s="292"/>
      <c r="E18" s="292" t="s">
        <v>483</v>
      </c>
      <c r="F18" s="292">
        <v>1</v>
      </c>
      <c r="G18" s="293"/>
      <c r="H18" s="507"/>
      <c r="I18" s="508" t="s">
        <v>1404</v>
      </c>
    </row>
    <row r="19" spans="1:14" x14ac:dyDescent="0.2">
      <c r="A19" s="270"/>
      <c r="B19" s="291"/>
      <c r="C19" s="220"/>
      <c r="D19" s="292"/>
      <c r="E19" s="292"/>
      <c r="F19" s="292"/>
      <c r="G19" s="293"/>
      <c r="H19" s="507"/>
      <c r="I19" s="508"/>
    </row>
    <row r="20" spans="1:14" x14ac:dyDescent="0.2">
      <c r="A20" s="270"/>
      <c r="B20" s="291" t="s">
        <v>1273</v>
      </c>
      <c r="C20" s="220" t="s">
        <v>1274</v>
      </c>
      <c r="D20" s="292"/>
      <c r="E20" s="292" t="s">
        <v>1275</v>
      </c>
      <c r="F20" s="292"/>
      <c r="G20" s="293">
        <v>5</v>
      </c>
      <c r="H20" s="507"/>
      <c r="I20" s="508" t="s">
        <v>1404</v>
      </c>
    </row>
    <row r="21" spans="1:14" x14ac:dyDescent="0.2">
      <c r="A21" s="270"/>
      <c r="B21" s="291"/>
      <c r="C21" s="220"/>
      <c r="D21" s="292"/>
      <c r="E21" s="292"/>
      <c r="F21" s="292"/>
      <c r="G21" s="293"/>
      <c r="H21" s="507"/>
      <c r="I21" s="508"/>
    </row>
    <row r="22" spans="1:14" x14ac:dyDescent="0.2">
      <c r="A22" s="270"/>
      <c r="B22" s="291" t="s">
        <v>1276</v>
      </c>
      <c r="C22" s="299" t="s">
        <v>5</v>
      </c>
      <c r="D22" s="292"/>
      <c r="E22" s="292" t="s">
        <v>483</v>
      </c>
      <c r="F22" s="292">
        <v>1</v>
      </c>
      <c r="G22" s="293"/>
      <c r="H22" s="507"/>
      <c r="I22" s="508" t="s">
        <v>1404</v>
      </c>
    </row>
    <row r="23" spans="1:14" x14ac:dyDescent="0.2">
      <c r="A23" s="270"/>
      <c r="B23" s="291"/>
      <c r="C23" s="220"/>
      <c r="D23" s="292"/>
      <c r="E23" s="292"/>
      <c r="F23" s="292"/>
      <c r="G23" s="293"/>
      <c r="H23" s="507"/>
      <c r="I23" s="508"/>
    </row>
    <row r="24" spans="1:14" x14ac:dyDescent="0.2">
      <c r="A24" s="270"/>
      <c r="B24" s="291" t="s">
        <v>1277</v>
      </c>
      <c r="C24" s="220" t="s">
        <v>1278</v>
      </c>
      <c r="D24" s="292"/>
      <c r="E24" s="292" t="s">
        <v>483</v>
      </c>
      <c r="F24" s="292">
        <v>1</v>
      </c>
      <c r="G24" s="293"/>
      <c r="H24" s="507"/>
      <c r="I24" s="508" t="s">
        <v>1404</v>
      </c>
    </row>
    <row r="25" spans="1:14" x14ac:dyDescent="0.2">
      <c r="A25" s="270"/>
      <c r="B25" s="291"/>
      <c r="C25" s="220"/>
      <c r="D25" s="292"/>
      <c r="E25" s="292"/>
      <c r="F25" s="292"/>
      <c r="G25" s="293"/>
      <c r="H25" s="507"/>
      <c r="I25" s="508"/>
    </row>
    <row r="26" spans="1:14" ht="25.5" x14ac:dyDescent="0.2">
      <c r="A26" s="270"/>
      <c r="B26" s="291" t="s">
        <v>1279</v>
      </c>
      <c r="C26" s="220" t="s">
        <v>1280</v>
      </c>
      <c r="D26" s="292"/>
      <c r="E26" s="292" t="s">
        <v>1275</v>
      </c>
      <c r="F26" s="292"/>
      <c r="G26" s="293">
        <v>5</v>
      </c>
      <c r="H26" s="507"/>
      <c r="I26" s="508" t="s">
        <v>1404</v>
      </c>
    </row>
    <row r="27" spans="1:14" x14ac:dyDescent="0.2">
      <c r="A27" s="270"/>
      <c r="B27" s="291"/>
      <c r="C27" s="220"/>
      <c r="D27" s="292"/>
      <c r="E27" s="292"/>
      <c r="F27" s="292"/>
      <c r="G27" s="293"/>
      <c r="H27" s="507"/>
      <c r="I27" s="508"/>
    </row>
    <row r="28" spans="1:14" ht="31.5" customHeight="1" x14ac:dyDescent="0.2">
      <c r="A28" s="270"/>
      <c r="B28" s="291" t="s">
        <v>1281</v>
      </c>
      <c r="C28" s="220" t="s">
        <v>1282</v>
      </c>
      <c r="D28" s="292"/>
      <c r="E28" s="292" t="s">
        <v>1275</v>
      </c>
      <c r="F28" s="292"/>
      <c r="G28" s="293">
        <v>5</v>
      </c>
      <c r="H28" s="507"/>
      <c r="I28" s="508" t="s">
        <v>1404</v>
      </c>
    </row>
    <row r="29" spans="1:14" ht="18.95" customHeight="1" x14ac:dyDescent="0.2">
      <c r="A29" s="270"/>
      <c r="B29" s="291"/>
      <c r="C29" s="220"/>
      <c r="D29" s="292"/>
      <c r="E29" s="292"/>
      <c r="F29" s="292"/>
      <c r="G29" s="293"/>
      <c r="H29" s="507"/>
      <c r="I29" s="508"/>
    </row>
    <row r="30" spans="1:14" x14ac:dyDescent="0.2">
      <c r="A30" s="270"/>
      <c r="B30" s="291" t="s">
        <v>1283</v>
      </c>
      <c r="C30" s="300" t="s">
        <v>86</v>
      </c>
      <c r="D30" s="292"/>
      <c r="E30" s="292" t="s">
        <v>483</v>
      </c>
      <c r="F30" s="292">
        <v>1</v>
      </c>
      <c r="G30" s="293"/>
      <c r="H30" s="507"/>
      <c r="I30" s="508" t="s">
        <v>1404</v>
      </c>
    </row>
    <row r="31" spans="1:14" x14ac:dyDescent="0.2">
      <c r="A31" s="270"/>
      <c r="B31" s="291"/>
      <c r="C31" s="220"/>
      <c r="D31" s="292"/>
      <c r="E31" s="292"/>
      <c r="F31" s="292"/>
      <c r="G31" s="293"/>
      <c r="H31" s="507"/>
      <c r="I31" s="508"/>
    </row>
    <row r="32" spans="1:14" x14ac:dyDescent="0.2">
      <c r="A32" s="270"/>
      <c r="B32" s="291" t="s">
        <v>1284</v>
      </c>
      <c r="C32" s="298" t="s">
        <v>370</v>
      </c>
      <c r="D32" s="292"/>
      <c r="E32" s="292"/>
      <c r="F32" s="292"/>
      <c r="G32" s="293"/>
      <c r="H32" s="507"/>
      <c r="I32" s="508"/>
    </row>
    <row r="33" spans="1:14" x14ac:dyDescent="0.2">
      <c r="A33" s="270"/>
      <c r="B33" s="291"/>
      <c r="C33" s="220"/>
      <c r="D33" s="292"/>
      <c r="E33" s="292"/>
      <c r="F33" s="292"/>
      <c r="G33" s="293"/>
      <c r="H33" s="507"/>
      <c r="I33" s="508"/>
    </row>
    <row r="34" spans="1:14" ht="25.5" x14ac:dyDescent="0.2">
      <c r="A34" s="270"/>
      <c r="B34" s="297" t="s">
        <v>1285</v>
      </c>
      <c r="C34" s="299" t="s">
        <v>1323</v>
      </c>
      <c r="D34" s="292"/>
      <c r="E34" s="292" t="s">
        <v>483</v>
      </c>
      <c r="F34" s="292">
        <v>1</v>
      </c>
      <c r="G34" s="293"/>
      <c r="H34" s="507"/>
      <c r="I34" s="508" t="s">
        <v>1404</v>
      </c>
      <c r="N34" s="205"/>
    </row>
    <row r="35" spans="1:14" x14ac:dyDescent="0.2">
      <c r="A35" s="270"/>
      <c r="B35" s="291"/>
      <c r="C35" s="220"/>
      <c r="D35" s="292"/>
      <c r="E35" s="292"/>
      <c r="F35" s="292"/>
      <c r="G35" s="293"/>
      <c r="H35" s="507"/>
      <c r="I35" s="508"/>
    </row>
    <row r="36" spans="1:14" x14ac:dyDescent="0.2">
      <c r="A36" s="270"/>
      <c r="B36" s="291" t="s">
        <v>1286</v>
      </c>
      <c r="C36" s="298" t="s">
        <v>383</v>
      </c>
      <c r="D36" s="292"/>
      <c r="E36" s="292"/>
      <c r="F36" s="292"/>
      <c r="G36" s="293"/>
      <c r="H36" s="507"/>
      <c r="I36" s="508"/>
    </row>
    <row r="37" spans="1:14" x14ac:dyDescent="0.2">
      <c r="A37" s="270"/>
      <c r="B37" s="291"/>
      <c r="C37" s="220"/>
      <c r="D37" s="292"/>
      <c r="E37" s="292"/>
      <c r="F37" s="292"/>
      <c r="G37" s="293"/>
      <c r="H37" s="507"/>
      <c r="I37" s="508"/>
    </row>
    <row r="38" spans="1:14" ht="25.5" x14ac:dyDescent="0.2">
      <c r="A38" s="270"/>
      <c r="B38" s="297" t="s">
        <v>1287</v>
      </c>
      <c r="C38" s="220" t="s">
        <v>270</v>
      </c>
      <c r="D38" s="292"/>
      <c r="E38" s="292" t="s">
        <v>483</v>
      </c>
      <c r="F38" s="292">
        <v>1</v>
      </c>
      <c r="G38" s="293"/>
      <c r="H38" s="507"/>
      <c r="I38" s="508" t="s">
        <v>1404</v>
      </c>
    </row>
    <row r="39" spans="1:14" x14ac:dyDescent="0.2">
      <c r="A39" s="270"/>
      <c r="B39" s="291"/>
      <c r="C39" s="220"/>
      <c r="D39" s="292"/>
      <c r="E39" s="292"/>
      <c r="F39" s="292"/>
      <c r="G39" s="293"/>
      <c r="H39" s="507"/>
      <c r="I39" s="508"/>
    </row>
    <row r="40" spans="1:14" x14ac:dyDescent="0.2">
      <c r="A40" s="270"/>
      <c r="B40" s="291" t="s">
        <v>1288</v>
      </c>
      <c r="C40" s="298" t="s">
        <v>1289</v>
      </c>
      <c r="D40" s="292"/>
      <c r="E40" s="292"/>
      <c r="F40" s="292"/>
      <c r="G40" s="293"/>
      <c r="H40" s="507"/>
      <c r="I40" s="508"/>
    </row>
    <row r="41" spans="1:14" x14ac:dyDescent="0.2">
      <c r="A41" s="270"/>
      <c r="B41" s="291"/>
      <c r="C41" s="220"/>
      <c r="D41" s="292"/>
      <c r="E41" s="292"/>
      <c r="F41" s="292"/>
      <c r="G41" s="293"/>
      <c r="H41" s="507"/>
      <c r="I41" s="508"/>
    </row>
    <row r="42" spans="1:14" x14ac:dyDescent="0.2">
      <c r="A42" s="270"/>
      <c r="B42" s="297" t="s">
        <v>1290</v>
      </c>
      <c r="C42" s="220" t="s">
        <v>271</v>
      </c>
      <c r="D42" s="292"/>
      <c r="E42" s="292" t="s">
        <v>1275</v>
      </c>
      <c r="F42" s="292"/>
      <c r="G42" s="293">
        <v>5</v>
      </c>
      <c r="H42" s="507"/>
      <c r="I42" s="508" t="s">
        <v>1404</v>
      </c>
      <c r="K42" s="200"/>
    </row>
    <row r="43" spans="1:14" x14ac:dyDescent="0.2">
      <c r="A43" s="270"/>
      <c r="B43" s="297"/>
      <c r="C43" s="220"/>
      <c r="D43" s="292"/>
      <c r="E43" s="292"/>
      <c r="F43" s="292"/>
      <c r="G43" s="293"/>
      <c r="H43" s="507"/>
      <c r="I43" s="508"/>
      <c r="K43" s="200"/>
    </row>
    <row r="44" spans="1:14" ht="26.25" thickBot="1" x14ac:dyDescent="0.25">
      <c r="A44" s="270"/>
      <c r="B44" s="297" t="s">
        <v>1291</v>
      </c>
      <c r="C44" s="301" t="s">
        <v>7</v>
      </c>
      <c r="D44" s="292"/>
      <c r="E44" s="292" t="s">
        <v>1275</v>
      </c>
      <c r="F44" s="292"/>
      <c r="G44" s="293">
        <v>5</v>
      </c>
      <c r="H44" s="507"/>
      <c r="I44" s="508" t="s">
        <v>1404</v>
      </c>
      <c r="K44" s="200"/>
    </row>
    <row r="45" spans="1:14" ht="13.5" thickTop="1" x14ac:dyDescent="0.2">
      <c r="A45" s="270"/>
      <c r="B45" s="302" t="s">
        <v>1292</v>
      </c>
      <c r="C45" s="213"/>
      <c r="D45" s="214"/>
      <c r="E45" s="214"/>
      <c r="F45" s="214"/>
      <c r="G45" s="245"/>
      <c r="H45" s="257"/>
      <c r="I45" s="251"/>
    </row>
    <row r="46" spans="1:14" ht="13.5" thickBot="1" x14ac:dyDescent="0.25">
      <c r="A46" s="270"/>
      <c r="B46" s="304" t="s">
        <v>1215</v>
      </c>
      <c r="C46" s="215"/>
      <c r="D46" s="216"/>
      <c r="E46" s="216"/>
      <c r="F46" s="216"/>
      <c r="G46" s="246"/>
      <c r="H46" s="258"/>
      <c r="I46" s="252"/>
    </row>
    <row r="47" spans="1:14" ht="14.25" thickTop="1" thickBot="1" x14ac:dyDescent="0.25">
      <c r="A47" s="270"/>
      <c r="B47" s="291"/>
      <c r="C47" s="220"/>
      <c r="D47" s="292"/>
      <c r="E47" s="292"/>
      <c r="F47" s="292"/>
      <c r="G47" s="293"/>
      <c r="H47" s="294"/>
      <c r="I47" s="295"/>
    </row>
    <row r="48" spans="1:14" ht="15" customHeight="1" thickTop="1" x14ac:dyDescent="0.2">
      <c r="A48" s="270"/>
      <c r="B48" s="600" t="s">
        <v>480</v>
      </c>
      <c r="C48" s="601"/>
      <c r="D48" s="601"/>
      <c r="E48" s="601"/>
      <c r="F48" s="601"/>
      <c r="G48" s="601"/>
      <c r="H48" s="601"/>
      <c r="I48" s="602"/>
    </row>
    <row r="49" spans="1:16" x14ac:dyDescent="0.2">
      <c r="A49" s="270"/>
      <c r="B49" s="273"/>
      <c r="C49" s="270"/>
      <c r="D49" s="270"/>
      <c r="E49" s="270"/>
      <c r="F49" s="270"/>
      <c r="G49" s="272"/>
      <c r="H49" s="253"/>
      <c r="I49" s="274"/>
    </row>
    <row r="50" spans="1:16" ht="12.75" customHeight="1" x14ac:dyDescent="0.2">
      <c r="A50" s="270"/>
      <c r="B50" s="247" t="s">
        <v>1400</v>
      </c>
      <c r="C50" s="227"/>
      <c r="D50" s="613" t="s">
        <v>481</v>
      </c>
      <c r="E50" s="614"/>
      <c r="F50" s="617" t="s">
        <v>482</v>
      </c>
      <c r="G50" s="618"/>
      <c r="H50" s="618"/>
      <c r="I50" s="619"/>
    </row>
    <row r="51" spans="1:16" ht="13.5" thickBot="1" x14ac:dyDescent="0.25">
      <c r="A51" s="270"/>
      <c r="B51" s="242"/>
      <c r="C51" s="243"/>
      <c r="D51" s="615"/>
      <c r="E51" s="616"/>
      <c r="F51" s="620"/>
      <c r="G51" s="621"/>
      <c r="H51" s="621"/>
      <c r="I51" s="622"/>
    </row>
    <row r="52" spans="1:16" s="201" customFormat="1" ht="27" thickTop="1" thickBot="1" x14ac:dyDescent="0.25">
      <c r="A52" s="212"/>
      <c r="B52" s="305" t="s">
        <v>483</v>
      </c>
      <c r="C52" s="306" t="s">
        <v>484</v>
      </c>
      <c r="D52" s="307" t="s">
        <v>485</v>
      </c>
      <c r="E52" s="307" t="s">
        <v>486</v>
      </c>
      <c r="F52" s="280" t="s">
        <v>487</v>
      </c>
      <c r="G52" s="281" t="s">
        <v>488</v>
      </c>
      <c r="H52" s="308" t="s">
        <v>489</v>
      </c>
      <c r="I52" s="309" t="s">
        <v>490</v>
      </c>
    </row>
    <row r="53" spans="1:16" s="201" customFormat="1" ht="13.5" thickTop="1" x14ac:dyDescent="0.2">
      <c r="A53" s="212"/>
      <c r="B53" s="302"/>
      <c r="C53" s="609" t="s">
        <v>169</v>
      </c>
      <c r="D53" s="611"/>
      <c r="E53" s="611"/>
      <c r="F53" s="611"/>
      <c r="G53" s="605"/>
      <c r="H53" s="607"/>
      <c r="I53" s="303">
        <f>I45</f>
        <v>0</v>
      </c>
    </row>
    <row r="54" spans="1:16" s="201" customFormat="1" ht="13.5" thickBot="1" x14ac:dyDescent="0.25">
      <c r="A54" s="212"/>
      <c r="B54" s="304"/>
      <c r="C54" s="610"/>
      <c r="D54" s="612"/>
      <c r="E54" s="612"/>
      <c r="F54" s="612"/>
      <c r="G54" s="606"/>
      <c r="H54" s="608"/>
      <c r="I54" s="252"/>
    </row>
    <row r="55" spans="1:16" ht="13.5" thickTop="1" x14ac:dyDescent="0.2">
      <c r="A55" s="270"/>
      <c r="B55" s="291" t="s">
        <v>1293</v>
      </c>
      <c r="C55" s="298" t="s">
        <v>1294</v>
      </c>
      <c r="D55" s="292"/>
      <c r="E55" s="292"/>
      <c r="F55" s="292"/>
      <c r="G55" s="293"/>
      <c r="H55" s="294"/>
      <c r="I55" s="295"/>
    </row>
    <row r="56" spans="1:16" x14ac:dyDescent="0.2">
      <c r="A56" s="270"/>
      <c r="B56" s="291"/>
      <c r="C56" s="220"/>
      <c r="D56" s="292"/>
      <c r="E56" s="292"/>
      <c r="F56" s="292"/>
      <c r="G56" s="293"/>
      <c r="H56" s="294"/>
      <c r="I56" s="295"/>
    </row>
    <row r="57" spans="1:16" ht="25.5" x14ac:dyDescent="0.2">
      <c r="A57" s="270"/>
      <c r="B57" s="291" t="s">
        <v>1295</v>
      </c>
      <c r="C57" s="300" t="s">
        <v>72</v>
      </c>
      <c r="D57" s="292"/>
      <c r="E57" s="292" t="s">
        <v>483</v>
      </c>
      <c r="F57" s="292">
        <v>1</v>
      </c>
      <c r="G57" s="293"/>
      <c r="H57" s="296"/>
      <c r="I57" s="296" t="s">
        <v>1404</v>
      </c>
    </row>
    <row r="58" spans="1:16" x14ac:dyDescent="0.2">
      <c r="A58" s="270"/>
      <c r="B58" s="291"/>
      <c r="C58" s="220"/>
      <c r="D58" s="292"/>
      <c r="E58" s="292"/>
      <c r="F58" s="292"/>
      <c r="G58" s="293"/>
      <c r="H58" s="294"/>
      <c r="I58" s="295"/>
    </row>
    <row r="59" spans="1:16" x14ac:dyDescent="0.2">
      <c r="A59" s="270"/>
      <c r="B59" s="291" t="s">
        <v>1296</v>
      </c>
      <c r="C59" s="298" t="s">
        <v>1297</v>
      </c>
      <c r="D59" s="292"/>
      <c r="E59" s="292"/>
      <c r="F59" s="292"/>
      <c r="G59" s="293"/>
      <c r="H59" s="294"/>
      <c r="I59" s="295"/>
    </row>
    <row r="60" spans="1:16" x14ac:dyDescent="0.2">
      <c r="A60" s="270"/>
      <c r="B60" s="291"/>
      <c r="C60" s="220"/>
      <c r="D60" s="292"/>
      <c r="E60" s="292"/>
      <c r="F60" s="292"/>
      <c r="G60" s="293"/>
      <c r="H60" s="294"/>
      <c r="I60" s="295"/>
    </row>
    <row r="61" spans="1:16" ht="38.25" x14ac:dyDescent="0.2">
      <c r="A61" s="270"/>
      <c r="B61" s="291" t="s">
        <v>1298</v>
      </c>
      <c r="C61" s="300" t="s">
        <v>30</v>
      </c>
      <c r="D61" s="292"/>
      <c r="E61" s="292" t="s">
        <v>483</v>
      </c>
      <c r="F61" s="292">
        <v>1</v>
      </c>
      <c r="G61" s="293"/>
      <c r="H61" s="296"/>
      <c r="I61" s="296" t="s">
        <v>1404</v>
      </c>
    </row>
    <row r="62" spans="1:16" x14ac:dyDescent="0.2">
      <c r="A62" s="270"/>
      <c r="B62" s="291"/>
      <c r="C62" s="220"/>
      <c r="D62" s="292"/>
      <c r="E62" s="292"/>
      <c r="F62" s="292"/>
      <c r="G62" s="293"/>
      <c r="H62" s="296"/>
      <c r="I62" s="296"/>
    </row>
    <row r="63" spans="1:16" x14ac:dyDescent="0.2">
      <c r="A63" s="270"/>
      <c r="B63" s="291" t="s">
        <v>1299</v>
      </c>
      <c r="C63" s="298" t="s">
        <v>1300</v>
      </c>
      <c r="D63" s="292"/>
      <c r="E63" s="310"/>
      <c r="F63" s="292"/>
      <c r="G63" s="293"/>
      <c r="H63" s="296"/>
      <c r="I63" s="296"/>
      <c r="O63" s="200"/>
      <c r="P63" s="200"/>
    </row>
    <row r="64" spans="1:16" x14ac:dyDescent="0.2">
      <c r="A64" s="270"/>
      <c r="B64" s="291"/>
      <c r="C64" s="220"/>
      <c r="D64" s="292"/>
      <c r="E64" s="292"/>
      <c r="F64" s="292"/>
      <c r="G64" s="293"/>
      <c r="H64" s="296"/>
      <c r="I64" s="296"/>
      <c r="P64" s="200"/>
    </row>
    <row r="65" spans="1:16" x14ac:dyDescent="0.2">
      <c r="A65" s="270"/>
      <c r="B65" s="291" t="s">
        <v>1301</v>
      </c>
      <c r="C65" s="300" t="s">
        <v>31</v>
      </c>
      <c r="D65" s="292"/>
      <c r="E65" s="292" t="s">
        <v>483</v>
      </c>
      <c r="F65" s="292">
        <v>0</v>
      </c>
      <c r="G65" s="293"/>
      <c r="H65" s="296"/>
      <c r="I65" s="296" t="s">
        <v>1404</v>
      </c>
    </row>
    <row r="66" spans="1:16" x14ac:dyDescent="0.2">
      <c r="A66" s="270"/>
      <c r="B66" s="291"/>
      <c r="C66" s="220"/>
      <c r="D66" s="292"/>
      <c r="E66" s="292"/>
      <c r="F66" s="292"/>
      <c r="G66" s="293"/>
      <c r="H66" s="296"/>
      <c r="I66" s="296"/>
      <c r="P66" s="207"/>
    </row>
    <row r="67" spans="1:16" ht="63.75" x14ac:dyDescent="0.2">
      <c r="A67" s="270"/>
      <c r="B67" s="291" t="s">
        <v>1302</v>
      </c>
      <c r="C67" s="300" t="s">
        <v>51</v>
      </c>
      <c r="D67" s="292"/>
      <c r="E67" s="292" t="s">
        <v>483</v>
      </c>
      <c r="F67" s="292">
        <v>0</v>
      </c>
      <c r="G67" s="293"/>
      <c r="H67" s="296"/>
      <c r="I67" s="296"/>
    </row>
    <row r="68" spans="1:16" x14ac:dyDescent="0.2">
      <c r="A68" s="270"/>
      <c r="B68" s="291"/>
      <c r="C68" s="220"/>
      <c r="D68" s="292"/>
      <c r="E68" s="292"/>
      <c r="F68" s="292"/>
      <c r="G68" s="293"/>
      <c r="H68" s="296"/>
      <c r="I68" s="296"/>
      <c r="K68" s="205"/>
    </row>
    <row r="69" spans="1:16" x14ac:dyDescent="0.2">
      <c r="A69" s="270"/>
      <c r="B69" s="291" t="s">
        <v>1303</v>
      </c>
      <c r="C69" s="298" t="s">
        <v>1304</v>
      </c>
      <c r="D69" s="292"/>
      <c r="E69" s="310"/>
      <c r="F69" s="292"/>
      <c r="G69" s="293"/>
      <c r="H69" s="296"/>
      <c r="I69" s="296"/>
      <c r="K69" s="205"/>
    </row>
    <row r="70" spans="1:16" x14ac:dyDescent="0.2">
      <c r="A70" s="270"/>
      <c r="B70" s="291"/>
      <c r="C70" s="220"/>
      <c r="D70" s="292"/>
      <c r="E70" s="292"/>
      <c r="F70" s="292"/>
      <c r="G70" s="293"/>
      <c r="H70" s="296"/>
      <c r="I70" s="296"/>
      <c r="K70" s="205"/>
    </row>
    <row r="71" spans="1:16" ht="51" x14ac:dyDescent="0.2">
      <c r="A71" s="270"/>
      <c r="B71" s="291" t="s">
        <v>1305</v>
      </c>
      <c r="C71" s="300" t="s">
        <v>1336</v>
      </c>
      <c r="D71" s="292"/>
      <c r="E71" s="292" t="s">
        <v>483</v>
      </c>
      <c r="F71" s="292">
        <v>1</v>
      </c>
      <c r="G71" s="293"/>
      <c r="H71" s="296"/>
      <c r="I71" s="296" t="s">
        <v>1404</v>
      </c>
      <c r="K71" s="199"/>
    </row>
    <row r="72" spans="1:16" x14ac:dyDescent="0.2">
      <c r="A72" s="270"/>
      <c r="B72" s="291"/>
      <c r="C72" s="220"/>
      <c r="D72" s="292"/>
      <c r="E72" s="292"/>
      <c r="F72" s="292"/>
      <c r="G72" s="293"/>
      <c r="H72" s="296"/>
      <c r="I72" s="296"/>
    </row>
    <row r="73" spans="1:16" ht="63.75" x14ac:dyDescent="0.2">
      <c r="A73" s="270"/>
      <c r="B73" s="291" t="s">
        <v>1306</v>
      </c>
      <c r="C73" s="300" t="s">
        <v>1307</v>
      </c>
      <c r="D73" s="292"/>
      <c r="E73" s="310" t="s">
        <v>483</v>
      </c>
      <c r="F73" s="292">
        <v>1</v>
      </c>
      <c r="G73" s="293"/>
      <c r="H73" s="296"/>
      <c r="I73" s="296" t="s">
        <v>1404</v>
      </c>
      <c r="K73" s="199"/>
    </row>
    <row r="74" spans="1:16" x14ac:dyDescent="0.2">
      <c r="A74" s="270"/>
      <c r="B74" s="291"/>
      <c r="C74" s="220"/>
      <c r="D74" s="292"/>
      <c r="E74" s="292"/>
      <c r="F74" s="292"/>
      <c r="G74" s="272"/>
      <c r="H74" s="296"/>
      <c r="I74" s="296"/>
      <c r="K74" s="205"/>
    </row>
    <row r="75" spans="1:16" ht="25.5" x14ac:dyDescent="0.2">
      <c r="A75" s="270"/>
      <c r="B75" s="291" t="s">
        <v>1308</v>
      </c>
      <c r="C75" s="300" t="s">
        <v>178</v>
      </c>
      <c r="D75" s="292"/>
      <c r="E75" s="310" t="s">
        <v>483</v>
      </c>
      <c r="F75" s="292">
        <v>1</v>
      </c>
      <c r="G75" s="293"/>
      <c r="H75" s="296"/>
      <c r="I75" s="296" t="s">
        <v>1404</v>
      </c>
      <c r="K75" s="199"/>
    </row>
    <row r="76" spans="1:16" x14ac:dyDescent="0.2">
      <c r="A76" s="270"/>
      <c r="B76" s="291"/>
      <c r="C76" s="220"/>
      <c r="D76" s="292"/>
      <c r="E76" s="310"/>
      <c r="F76" s="292"/>
      <c r="G76" s="293"/>
      <c r="H76" s="296"/>
      <c r="I76" s="296"/>
      <c r="K76" s="199"/>
    </row>
    <row r="77" spans="1:16" x14ac:dyDescent="0.2">
      <c r="A77" s="270"/>
      <c r="B77" s="291" t="s">
        <v>1309</v>
      </c>
      <c r="C77" s="298" t="s">
        <v>1313</v>
      </c>
      <c r="D77" s="292"/>
      <c r="E77" s="292"/>
      <c r="F77" s="292"/>
      <c r="G77" s="293"/>
      <c r="H77" s="296"/>
      <c r="I77" s="296"/>
      <c r="K77" s="199"/>
    </row>
    <row r="78" spans="1:16" x14ac:dyDescent="0.2">
      <c r="A78" s="270"/>
      <c r="B78" s="291"/>
      <c r="C78" s="220" t="s">
        <v>1314</v>
      </c>
      <c r="D78" s="292"/>
      <c r="E78" s="292"/>
      <c r="F78" s="292"/>
      <c r="G78" s="293"/>
      <c r="H78" s="296"/>
      <c r="I78" s="296"/>
      <c r="K78" s="208"/>
    </row>
    <row r="79" spans="1:16" x14ac:dyDescent="0.2">
      <c r="A79" s="270"/>
      <c r="B79" s="291"/>
      <c r="C79" s="220"/>
      <c r="D79" s="292"/>
      <c r="E79" s="292"/>
      <c r="F79" s="292"/>
      <c r="G79" s="293"/>
      <c r="H79" s="296"/>
      <c r="I79" s="296"/>
      <c r="K79" s="208"/>
    </row>
    <row r="80" spans="1:16" x14ac:dyDescent="0.2">
      <c r="A80" s="270"/>
      <c r="B80" s="291" t="s">
        <v>1311</v>
      </c>
      <c r="C80" s="220" t="s">
        <v>1405</v>
      </c>
      <c r="D80" s="292"/>
      <c r="E80" s="292" t="s">
        <v>1320</v>
      </c>
      <c r="F80" s="292">
        <v>1</v>
      </c>
      <c r="G80" s="293">
        <v>5</v>
      </c>
      <c r="H80" s="296"/>
      <c r="I80" s="296" t="s">
        <v>1404</v>
      </c>
      <c r="K80" s="208"/>
    </row>
    <row r="81" spans="1:11" x14ac:dyDescent="0.2">
      <c r="A81" s="270"/>
      <c r="B81" s="291"/>
      <c r="C81" s="220"/>
      <c r="D81" s="292"/>
      <c r="E81" s="292"/>
      <c r="F81" s="292"/>
      <c r="G81" s="293"/>
      <c r="H81" s="296"/>
      <c r="I81" s="296"/>
      <c r="K81" s="208"/>
    </row>
    <row r="82" spans="1:11" x14ac:dyDescent="0.2">
      <c r="A82" s="270"/>
      <c r="B82" s="291" t="s">
        <v>1312</v>
      </c>
      <c r="C82" s="220" t="s">
        <v>1315</v>
      </c>
      <c r="D82" s="292"/>
      <c r="E82" s="292" t="s">
        <v>1321</v>
      </c>
      <c r="F82" s="292">
        <v>0</v>
      </c>
      <c r="G82" s="293"/>
      <c r="H82" s="296"/>
      <c r="I82" s="296"/>
      <c r="K82" s="208"/>
    </row>
    <row r="83" spans="1:11" x14ac:dyDescent="0.2">
      <c r="A83" s="270"/>
      <c r="B83" s="291"/>
      <c r="C83" s="220"/>
      <c r="D83" s="292"/>
      <c r="E83" s="292"/>
      <c r="F83" s="292"/>
      <c r="G83" s="293"/>
      <c r="H83" s="296"/>
      <c r="I83" s="296"/>
      <c r="K83" s="208"/>
    </row>
    <row r="84" spans="1:11" ht="39.75" customHeight="1" x14ac:dyDescent="0.2">
      <c r="A84" s="270"/>
      <c r="B84" s="291" t="s">
        <v>1316</v>
      </c>
      <c r="C84" s="311" t="s">
        <v>1337</v>
      </c>
      <c r="D84" s="292"/>
      <c r="E84" s="292" t="s">
        <v>1322</v>
      </c>
      <c r="F84" s="292">
        <v>2</v>
      </c>
      <c r="G84" s="293">
        <v>5</v>
      </c>
      <c r="H84" s="296"/>
      <c r="I84" s="296" t="s">
        <v>1404</v>
      </c>
      <c r="K84" s="208"/>
    </row>
    <row r="85" spans="1:11" ht="15" customHeight="1" x14ac:dyDescent="0.2">
      <c r="A85" s="270"/>
      <c r="B85" s="291" t="s">
        <v>1327</v>
      </c>
      <c r="C85" s="300" t="s">
        <v>1363</v>
      </c>
      <c r="D85" s="292"/>
      <c r="E85" s="292" t="s">
        <v>1328</v>
      </c>
      <c r="F85" s="292">
        <v>1</v>
      </c>
      <c r="G85" s="293">
        <v>5</v>
      </c>
      <c r="H85" s="296"/>
      <c r="I85" s="296" t="s">
        <v>1404</v>
      </c>
      <c r="K85" s="208"/>
    </row>
    <row r="86" spans="1:11" ht="15" customHeight="1" x14ac:dyDescent="0.2">
      <c r="A86" s="270"/>
      <c r="B86" s="291"/>
      <c r="C86" s="300"/>
      <c r="D86" s="292"/>
      <c r="E86" s="292"/>
      <c r="F86" s="292"/>
      <c r="G86" s="293"/>
      <c r="H86" s="296"/>
      <c r="I86" s="296"/>
      <c r="K86" s="208"/>
    </row>
    <row r="87" spans="1:11" ht="15" customHeight="1" x14ac:dyDescent="0.2">
      <c r="A87" s="270"/>
      <c r="B87" s="297" t="s">
        <v>1364</v>
      </c>
      <c r="C87" s="300" t="s">
        <v>1366</v>
      </c>
      <c r="D87" s="292"/>
      <c r="E87" s="310" t="s">
        <v>1328</v>
      </c>
      <c r="F87" s="292">
        <v>10</v>
      </c>
      <c r="G87" s="293">
        <v>5</v>
      </c>
      <c r="H87" s="296"/>
      <c r="I87" s="296" t="s">
        <v>1404</v>
      </c>
      <c r="K87" s="208"/>
    </row>
    <row r="88" spans="1:11" x14ac:dyDescent="0.2">
      <c r="A88" s="270"/>
      <c r="B88" s="291"/>
      <c r="C88" s="311"/>
      <c r="D88" s="292"/>
      <c r="E88" s="292"/>
      <c r="F88" s="292"/>
      <c r="G88" s="293"/>
      <c r="H88" s="296"/>
      <c r="I88" s="296"/>
      <c r="K88" s="208"/>
    </row>
    <row r="89" spans="1:11" x14ac:dyDescent="0.2">
      <c r="A89" s="270"/>
      <c r="B89" s="297" t="s">
        <v>1365</v>
      </c>
      <c r="C89" s="220" t="s">
        <v>1338</v>
      </c>
      <c r="D89" s="292"/>
      <c r="E89" s="292" t="s">
        <v>1328</v>
      </c>
      <c r="F89" s="292">
        <v>2</v>
      </c>
      <c r="G89" s="293">
        <v>5</v>
      </c>
      <c r="H89" s="296"/>
      <c r="I89" s="296" t="s">
        <v>1404</v>
      </c>
      <c r="K89" s="208"/>
    </row>
    <row r="90" spans="1:11" x14ac:dyDescent="0.2">
      <c r="A90" s="270"/>
      <c r="B90" s="291"/>
      <c r="C90" s="220"/>
      <c r="D90" s="292"/>
      <c r="E90" s="292"/>
      <c r="F90" s="292"/>
      <c r="G90" s="293"/>
      <c r="H90" s="296"/>
      <c r="I90" s="296"/>
      <c r="K90" s="208"/>
    </row>
    <row r="91" spans="1:11" x14ac:dyDescent="0.2">
      <c r="A91" s="270"/>
      <c r="B91" s="291" t="s">
        <v>1317</v>
      </c>
      <c r="C91" s="298" t="s">
        <v>1310</v>
      </c>
      <c r="D91" s="292"/>
      <c r="E91" s="292"/>
      <c r="F91" s="292"/>
      <c r="G91" s="293"/>
      <c r="H91" s="296"/>
      <c r="I91" s="296"/>
      <c r="K91" s="208"/>
    </row>
    <row r="92" spans="1:11" x14ac:dyDescent="0.2">
      <c r="A92" s="270"/>
      <c r="B92" s="291"/>
      <c r="C92" s="220"/>
      <c r="D92" s="292"/>
      <c r="E92" s="292"/>
      <c r="F92" s="292"/>
      <c r="G92" s="293"/>
      <c r="H92" s="296"/>
      <c r="I92" s="296"/>
      <c r="K92" s="208"/>
    </row>
    <row r="93" spans="1:11" ht="25.5" x14ac:dyDescent="0.2">
      <c r="A93" s="270"/>
      <c r="B93" s="291" t="s">
        <v>1318</v>
      </c>
      <c r="C93" s="311" t="s">
        <v>52</v>
      </c>
      <c r="D93" s="292"/>
      <c r="E93" s="292" t="s">
        <v>483</v>
      </c>
      <c r="F93" s="292">
        <v>1</v>
      </c>
      <c r="G93" s="293"/>
      <c r="H93" s="296"/>
      <c r="I93" s="296" t="s">
        <v>1404</v>
      </c>
      <c r="K93" s="208"/>
    </row>
    <row r="94" spans="1:11" x14ac:dyDescent="0.2">
      <c r="A94" s="270"/>
      <c r="B94" s="291"/>
      <c r="C94" s="220"/>
      <c r="D94" s="292"/>
      <c r="E94" s="292"/>
      <c r="F94" s="292"/>
      <c r="G94" s="293"/>
      <c r="H94" s="296"/>
      <c r="I94" s="296"/>
      <c r="K94" s="208"/>
    </row>
    <row r="95" spans="1:11" ht="25.5" x14ac:dyDescent="0.2">
      <c r="A95" s="270"/>
      <c r="B95" s="291" t="s">
        <v>1319</v>
      </c>
      <c r="C95" s="300" t="s">
        <v>273</v>
      </c>
      <c r="D95" s="292"/>
      <c r="E95" s="292" t="s">
        <v>483</v>
      </c>
      <c r="F95" s="292">
        <v>1</v>
      </c>
      <c r="G95" s="293"/>
      <c r="H95" s="296"/>
      <c r="I95" s="296" t="s">
        <v>1404</v>
      </c>
    </row>
    <row r="96" spans="1:11" x14ac:dyDescent="0.2">
      <c r="A96" s="270"/>
      <c r="B96" s="291"/>
      <c r="C96" s="300"/>
      <c r="D96" s="292"/>
      <c r="E96" s="292"/>
      <c r="F96" s="292"/>
      <c r="G96" s="293"/>
      <c r="H96" s="294"/>
      <c r="I96" s="295"/>
    </row>
    <row r="97" spans="1:13" x14ac:dyDescent="0.2">
      <c r="A97" s="270"/>
      <c r="B97" s="291"/>
      <c r="C97" s="220"/>
      <c r="D97" s="292"/>
      <c r="E97" s="292"/>
      <c r="F97" s="292"/>
      <c r="G97" s="293"/>
      <c r="H97" s="294"/>
      <c r="I97" s="295"/>
    </row>
    <row r="98" spans="1:13" x14ac:dyDescent="0.2">
      <c r="A98" s="270"/>
      <c r="B98" s="291"/>
      <c r="C98" s="220"/>
      <c r="D98" s="292"/>
      <c r="E98" s="292"/>
      <c r="F98" s="292"/>
      <c r="G98" s="293"/>
      <c r="H98" s="294"/>
      <c r="I98" s="295"/>
      <c r="L98" s="603"/>
      <c r="M98" s="604"/>
    </row>
    <row r="99" spans="1:13" x14ac:dyDescent="0.2">
      <c r="A99" s="270"/>
      <c r="B99" s="291"/>
      <c r="C99" s="220"/>
      <c r="D99" s="292"/>
      <c r="E99" s="292"/>
      <c r="F99" s="292"/>
      <c r="G99" s="293"/>
      <c r="H99" s="294"/>
      <c r="I99" s="295"/>
      <c r="L99" s="603"/>
      <c r="M99" s="604"/>
    </row>
    <row r="100" spans="1:13" x14ac:dyDescent="0.2">
      <c r="A100" s="270"/>
      <c r="B100"/>
      <c r="C100" s="201"/>
      <c r="D100" s="603"/>
      <c r="E100" s="604"/>
      <c r="G100" s="200"/>
      <c r="H100"/>
      <c r="I100"/>
    </row>
    <row r="101" spans="1:13" x14ac:dyDescent="0.2">
      <c r="A101" s="270"/>
      <c r="B101"/>
      <c r="G101"/>
      <c r="H101"/>
      <c r="I101"/>
    </row>
    <row r="102" spans="1:13" x14ac:dyDescent="0.2">
      <c r="B102" s="222"/>
      <c r="C102" s="209"/>
      <c r="D102" s="204"/>
      <c r="E102" s="204"/>
      <c r="F102" s="204"/>
      <c r="G102" s="210"/>
      <c r="H102" s="254"/>
      <c r="I102" s="254"/>
    </row>
    <row r="103" spans="1:13" x14ac:dyDescent="0.2">
      <c r="B103" s="222"/>
      <c r="C103" s="201"/>
      <c r="D103" s="204"/>
      <c r="E103" s="204"/>
      <c r="F103" s="204"/>
      <c r="G103" s="210"/>
      <c r="H103" s="254"/>
      <c r="I103" s="254"/>
    </row>
    <row r="104" spans="1:13" x14ac:dyDescent="0.2">
      <c r="B104" s="222"/>
      <c r="C104" s="201"/>
      <c r="D104" s="204"/>
      <c r="E104" s="204"/>
      <c r="F104" s="204"/>
      <c r="G104" s="210"/>
      <c r="H104" s="254"/>
      <c r="I104" s="254"/>
    </row>
    <row r="105" spans="1:13" x14ac:dyDescent="0.2">
      <c r="B105" s="222"/>
      <c r="C105" s="201"/>
      <c r="D105" s="204"/>
      <c r="E105" s="204"/>
      <c r="F105" s="204"/>
      <c r="G105" s="210"/>
      <c r="H105" s="254"/>
      <c r="I105" s="254"/>
    </row>
    <row r="106" spans="1:13" x14ac:dyDescent="0.2">
      <c r="B106" s="222"/>
      <c r="C106" s="201"/>
      <c r="D106" s="204"/>
      <c r="E106" s="204"/>
      <c r="F106" s="204"/>
      <c r="G106" s="210"/>
      <c r="H106" s="254"/>
      <c r="I106" s="254"/>
    </row>
    <row r="107" spans="1:13" x14ac:dyDescent="0.2">
      <c r="B107" s="222"/>
      <c r="C107" s="201"/>
      <c r="D107" s="204"/>
      <c r="E107" s="204"/>
      <c r="F107" s="204"/>
      <c r="G107" s="210"/>
      <c r="H107" s="254"/>
      <c r="I107" s="254"/>
    </row>
    <row r="108" spans="1:13" x14ac:dyDescent="0.2">
      <c r="B108" s="222"/>
      <c r="C108" s="201"/>
      <c r="D108" s="204"/>
      <c r="E108" s="204"/>
      <c r="F108" s="204"/>
      <c r="G108" s="210"/>
      <c r="H108" s="254"/>
      <c r="I108" s="254"/>
    </row>
    <row r="109" spans="1:13" x14ac:dyDescent="0.2">
      <c r="B109" s="222"/>
      <c r="C109" s="201"/>
      <c r="D109" s="204"/>
      <c r="E109" s="204"/>
      <c r="F109" s="204"/>
      <c r="G109" s="210"/>
      <c r="H109" s="254"/>
      <c r="I109" s="254"/>
    </row>
    <row r="110" spans="1:13" x14ac:dyDescent="0.2">
      <c r="B110" s="222"/>
      <c r="C110" s="201"/>
      <c r="D110" s="204"/>
      <c r="E110" s="204"/>
      <c r="F110" s="204"/>
      <c r="G110" s="210"/>
      <c r="H110" s="254"/>
      <c r="I110" s="254"/>
    </row>
    <row r="111" spans="1:13" x14ac:dyDescent="0.2">
      <c r="B111" s="222"/>
      <c r="C111" s="201"/>
      <c r="D111" s="204"/>
      <c r="E111" s="204"/>
      <c r="F111" s="204"/>
      <c r="G111" s="210"/>
      <c r="H111" s="254"/>
      <c r="I111" s="254"/>
    </row>
    <row r="112" spans="1:13" x14ac:dyDescent="0.2">
      <c r="B112" s="222"/>
      <c r="C112" s="201"/>
      <c r="D112" s="204"/>
      <c r="E112" s="204"/>
      <c r="F112" s="204"/>
      <c r="G112" s="210"/>
      <c r="H112" s="254"/>
      <c r="I112" s="254"/>
    </row>
    <row r="113" spans="2:9" x14ac:dyDescent="0.2">
      <c r="B113" s="222"/>
      <c r="C113" s="201"/>
      <c r="D113" s="204"/>
      <c r="E113" s="204"/>
      <c r="F113" s="204"/>
      <c r="G113" s="210"/>
      <c r="H113" s="254"/>
      <c r="I113" s="254"/>
    </row>
    <row r="114" spans="2:9" x14ac:dyDescent="0.2">
      <c r="B114" s="222"/>
      <c r="C114" s="201"/>
      <c r="D114" s="204"/>
      <c r="E114" s="204"/>
      <c r="F114" s="204"/>
      <c r="G114" s="210"/>
      <c r="H114" s="254"/>
      <c r="I114" s="254"/>
    </row>
    <row r="115" spans="2:9" x14ac:dyDescent="0.2">
      <c r="B115" s="222"/>
      <c r="C115" s="201"/>
      <c r="D115" s="204"/>
      <c r="E115" s="204"/>
      <c r="F115" s="204"/>
      <c r="G115" s="210"/>
      <c r="H115" s="254"/>
      <c r="I115" s="254"/>
    </row>
    <row r="116" spans="2:9" x14ac:dyDescent="0.2">
      <c r="B116" s="222"/>
      <c r="C116" s="201"/>
      <c r="D116" s="204"/>
      <c r="E116" s="204"/>
      <c r="F116" s="204"/>
      <c r="G116" s="210"/>
      <c r="H116" s="254"/>
      <c r="I116" s="254"/>
    </row>
    <row r="117" spans="2:9" x14ac:dyDescent="0.2">
      <c r="B117" s="222"/>
      <c r="C117" s="201"/>
      <c r="D117" s="204"/>
      <c r="E117" s="204"/>
      <c r="F117" s="204"/>
      <c r="G117" s="210"/>
      <c r="H117" s="254"/>
      <c r="I117" s="254"/>
    </row>
    <row r="118" spans="2:9" x14ac:dyDescent="0.2">
      <c r="B118" s="222"/>
      <c r="C118" s="201"/>
      <c r="D118" s="204"/>
      <c r="E118" s="204"/>
      <c r="F118" s="204"/>
      <c r="G118" s="210"/>
      <c r="H118" s="254"/>
      <c r="I118" s="254"/>
    </row>
    <row r="119" spans="2:9" x14ac:dyDescent="0.2">
      <c r="B119" s="222"/>
      <c r="C119" s="201"/>
      <c r="D119" s="204"/>
      <c r="E119" s="204"/>
      <c r="F119" s="204"/>
      <c r="G119" s="210"/>
      <c r="H119" s="254"/>
      <c r="I119" s="254"/>
    </row>
    <row r="120" spans="2:9" x14ac:dyDescent="0.2">
      <c r="B120" s="222"/>
      <c r="C120" s="201"/>
      <c r="D120" s="204"/>
      <c r="E120" s="204"/>
      <c r="F120" s="204"/>
      <c r="G120" s="210"/>
      <c r="H120" s="254"/>
      <c r="I120" s="254"/>
    </row>
    <row r="121" spans="2:9" x14ac:dyDescent="0.2">
      <c r="B121" s="222"/>
      <c r="C121" s="201"/>
      <c r="D121" s="204"/>
      <c r="E121" s="204"/>
      <c r="F121" s="204"/>
      <c r="G121" s="210"/>
      <c r="H121" s="254"/>
      <c r="I121" s="254"/>
    </row>
    <row r="122" spans="2:9" x14ac:dyDescent="0.2">
      <c r="B122" s="222"/>
      <c r="C122" s="201"/>
      <c r="D122" s="204"/>
      <c r="E122" s="204"/>
      <c r="F122" s="204"/>
      <c r="G122" s="210"/>
      <c r="H122" s="254"/>
      <c r="I122" s="254"/>
    </row>
    <row r="123" spans="2:9" x14ac:dyDescent="0.2">
      <c r="B123" s="222"/>
      <c r="C123" s="201"/>
      <c r="D123" s="204"/>
      <c r="E123" s="204"/>
      <c r="F123" s="204"/>
      <c r="G123" s="210"/>
      <c r="H123" s="254"/>
      <c r="I123" s="254"/>
    </row>
    <row r="124" spans="2:9" x14ac:dyDescent="0.2">
      <c r="B124" s="222"/>
      <c r="C124" s="201"/>
      <c r="D124" s="204"/>
      <c r="E124" s="204"/>
      <c r="F124" s="204"/>
      <c r="G124" s="210"/>
      <c r="H124" s="254"/>
      <c r="I124" s="254"/>
    </row>
    <row r="125" spans="2:9" x14ac:dyDescent="0.2">
      <c r="B125" s="222"/>
      <c r="C125" s="201"/>
      <c r="D125" s="204"/>
      <c r="E125" s="204"/>
      <c r="F125" s="204"/>
      <c r="G125" s="210"/>
      <c r="H125" s="254"/>
      <c r="I125" s="254"/>
    </row>
    <row r="126" spans="2:9" x14ac:dyDescent="0.2">
      <c r="B126" s="222"/>
      <c r="C126" s="201"/>
      <c r="D126" s="204"/>
      <c r="E126" s="204"/>
      <c r="F126" s="204"/>
      <c r="G126" s="210"/>
      <c r="H126" s="254"/>
      <c r="I126" s="254"/>
    </row>
    <row r="127" spans="2:9" x14ac:dyDescent="0.2">
      <c r="B127" s="222"/>
      <c r="C127" s="201"/>
      <c r="D127" s="204"/>
      <c r="E127" s="204"/>
      <c r="F127" s="204"/>
      <c r="G127" s="210"/>
      <c r="H127" s="254"/>
      <c r="I127" s="254"/>
    </row>
    <row r="128" spans="2:9" x14ac:dyDescent="0.2">
      <c r="B128" s="222"/>
      <c r="C128" s="201"/>
      <c r="D128" s="204"/>
      <c r="E128" s="204"/>
      <c r="F128" s="204"/>
      <c r="G128" s="210"/>
      <c r="H128" s="254"/>
      <c r="I128" s="254"/>
    </row>
    <row r="129" spans="2:9" x14ac:dyDescent="0.2">
      <c r="B129" s="222"/>
      <c r="C129" s="201"/>
      <c r="D129" s="204"/>
      <c r="E129" s="204"/>
      <c r="F129" s="204"/>
      <c r="G129" s="210"/>
      <c r="H129" s="254"/>
      <c r="I129" s="254"/>
    </row>
    <row r="130" spans="2:9" x14ac:dyDescent="0.2">
      <c r="B130" s="222"/>
      <c r="C130" s="201"/>
      <c r="D130" s="204"/>
      <c r="E130" s="204"/>
      <c r="F130" s="204"/>
      <c r="G130" s="210"/>
      <c r="H130" s="254"/>
      <c r="I130" s="254"/>
    </row>
    <row r="131" spans="2:9" x14ac:dyDescent="0.2">
      <c r="B131" s="222"/>
      <c r="C131" s="201"/>
      <c r="D131" s="204"/>
      <c r="E131" s="204"/>
      <c r="F131" s="204"/>
      <c r="G131" s="210"/>
      <c r="H131" s="254"/>
      <c r="I131" s="254"/>
    </row>
    <row r="132" spans="2:9" x14ac:dyDescent="0.2">
      <c r="B132" s="222"/>
      <c r="C132" s="201"/>
      <c r="D132" s="204"/>
      <c r="E132" s="204"/>
      <c r="F132" s="204"/>
      <c r="G132" s="210"/>
      <c r="H132" s="254"/>
      <c r="I132" s="254"/>
    </row>
    <row r="133" spans="2:9" x14ac:dyDescent="0.2">
      <c r="B133" s="222"/>
      <c r="C133" s="201"/>
      <c r="D133" s="204"/>
      <c r="E133" s="204"/>
      <c r="F133" s="204"/>
      <c r="G133" s="210"/>
      <c r="H133" s="254"/>
      <c r="I133" s="254"/>
    </row>
    <row r="134" spans="2:9" x14ac:dyDescent="0.2">
      <c r="B134" s="222"/>
      <c r="C134" s="201"/>
      <c r="D134" s="204"/>
      <c r="E134" s="204"/>
      <c r="F134" s="204"/>
      <c r="G134" s="210"/>
      <c r="H134" s="254"/>
      <c r="I134" s="254"/>
    </row>
    <row r="135" spans="2:9" x14ac:dyDescent="0.2">
      <c r="B135" s="222"/>
      <c r="C135" s="201"/>
      <c r="D135" s="204"/>
      <c r="E135" s="204"/>
      <c r="F135" s="204"/>
      <c r="G135" s="210"/>
      <c r="H135" s="254"/>
      <c r="I135" s="254"/>
    </row>
    <row r="136" spans="2:9" x14ac:dyDescent="0.2">
      <c r="B136" s="222"/>
      <c r="C136" s="201"/>
      <c r="D136" s="204"/>
      <c r="E136" s="204"/>
      <c r="F136" s="204"/>
      <c r="G136" s="210"/>
      <c r="H136" s="254"/>
      <c r="I136" s="254"/>
    </row>
    <row r="137" spans="2:9" x14ac:dyDescent="0.2">
      <c r="B137" s="222"/>
      <c r="C137" s="201"/>
      <c r="D137" s="204"/>
      <c r="E137" s="204"/>
      <c r="F137" s="204"/>
      <c r="G137" s="210"/>
      <c r="H137" s="254"/>
      <c r="I137" s="254"/>
    </row>
    <row r="138" spans="2:9" x14ac:dyDescent="0.2">
      <c r="B138" s="222"/>
      <c r="C138" s="201"/>
      <c r="D138" s="204"/>
      <c r="E138" s="204"/>
      <c r="F138" s="204"/>
      <c r="G138" s="210"/>
      <c r="H138" s="254"/>
      <c r="I138" s="254"/>
    </row>
    <row r="139" spans="2:9" x14ac:dyDescent="0.2">
      <c r="B139" s="222"/>
      <c r="C139" s="201"/>
      <c r="D139" s="204"/>
      <c r="E139" s="204"/>
      <c r="F139" s="204"/>
      <c r="G139" s="210"/>
      <c r="H139" s="254"/>
      <c r="I139" s="254"/>
    </row>
    <row r="140" spans="2:9" x14ac:dyDescent="0.2">
      <c r="B140" s="222"/>
      <c r="C140" s="201"/>
      <c r="D140" s="204"/>
      <c r="E140" s="204"/>
      <c r="F140" s="204"/>
      <c r="G140" s="210"/>
      <c r="H140" s="254"/>
      <c r="I140" s="254"/>
    </row>
    <row r="141" spans="2:9" x14ac:dyDescent="0.2">
      <c r="B141" s="222"/>
      <c r="C141" s="201"/>
      <c r="D141" s="204"/>
      <c r="E141" s="204"/>
      <c r="F141" s="204"/>
      <c r="G141" s="210"/>
      <c r="H141" s="254"/>
      <c r="I141" s="254"/>
    </row>
    <row r="142" spans="2:9" x14ac:dyDescent="0.2">
      <c r="B142" s="222"/>
      <c r="C142" s="201"/>
      <c r="D142" s="204"/>
      <c r="E142" s="204"/>
      <c r="F142" s="204"/>
      <c r="G142" s="210"/>
      <c r="H142" s="254"/>
      <c r="I142" s="254"/>
    </row>
    <row r="143" spans="2:9" x14ac:dyDescent="0.2">
      <c r="B143" s="222"/>
      <c r="C143" s="201"/>
      <c r="D143" s="204"/>
      <c r="E143" s="204"/>
      <c r="F143" s="204"/>
      <c r="G143" s="210"/>
      <c r="H143" s="254"/>
      <c r="I143" s="254"/>
    </row>
    <row r="144" spans="2:9" x14ac:dyDescent="0.2">
      <c r="B144" s="222"/>
      <c r="C144" s="201"/>
      <c r="D144" s="204"/>
      <c r="E144" s="204"/>
      <c r="F144" s="204"/>
      <c r="G144" s="210"/>
      <c r="H144" s="254"/>
      <c r="I144" s="254"/>
    </row>
    <row r="145" spans="2:9" x14ac:dyDescent="0.2">
      <c r="B145" s="222"/>
      <c r="C145" s="201"/>
      <c r="D145" s="204"/>
      <c r="E145" s="204"/>
      <c r="F145" s="204"/>
      <c r="G145" s="210"/>
      <c r="H145" s="254"/>
      <c r="I145" s="254"/>
    </row>
    <row r="146" spans="2:9" x14ac:dyDescent="0.2">
      <c r="B146" s="222"/>
      <c r="C146" s="201"/>
      <c r="D146" s="204"/>
      <c r="E146" s="204"/>
      <c r="F146" s="204"/>
      <c r="G146" s="210"/>
      <c r="H146" s="254"/>
      <c r="I146" s="254"/>
    </row>
    <row r="147" spans="2:9" x14ac:dyDescent="0.2">
      <c r="B147" s="222"/>
      <c r="C147" s="201"/>
      <c r="D147" s="204"/>
      <c r="E147" s="204"/>
      <c r="F147" s="204"/>
      <c r="G147" s="210"/>
      <c r="H147" s="254"/>
      <c r="I147" s="254"/>
    </row>
    <row r="148" spans="2:9" x14ac:dyDescent="0.2">
      <c r="B148" s="222"/>
      <c r="C148" s="201"/>
      <c r="D148" s="204"/>
      <c r="E148" s="204"/>
      <c r="F148" s="204"/>
      <c r="G148" s="210"/>
      <c r="H148" s="254"/>
      <c r="I148" s="254"/>
    </row>
    <row r="149" spans="2:9" x14ac:dyDescent="0.2">
      <c r="B149" s="222"/>
      <c r="C149" s="201"/>
      <c r="D149" s="204"/>
      <c r="E149" s="204"/>
      <c r="F149" s="204"/>
      <c r="G149" s="210"/>
      <c r="H149" s="254"/>
      <c r="I149" s="254"/>
    </row>
    <row r="150" spans="2:9" x14ac:dyDescent="0.2">
      <c r="B150" s="222"/>
      <c r="C150" s="201"/>
      <c r="D150" s="204"/>
      <c r="E150" s="204"/>
      <c r="F150" s="204"/>
      <c r="G150" s="210"/>
      <c r="H150" s="254"/>
      <c r="I150" s="254"/>
    </row>
    <row r="151" spans="2:9" x14ac:dyDescent="0.2">
      <c r="B151" s="222"/>
      <c r="C151" s="201"/>
      <c r="D151" s="204"/>
      <c r="E151" s="204"/>
      <c r="F151" s="204"/>
      <c r="G151" s="210"/>
      <c r="H151" s="254"/>
      <c r="I151" s="254"/>
    </row>
    <row r="152" spans="2:9" x14ac:dyDescent="0.2">
      <c r="B152" s="222"/>
      <c r="C152" s="201"/>
      <c r="D152" s="204"/>
      <c r="E152" s="204"/>
      <c r="F152" s="204"/>
      <c r="G152" s="210"/>
      <c r="H152" s="254"/>
      <c r="I152" s="254"/>
    </row>
    <row r="153" spans="2:9" x14ac:dyDescent="0.2">
      <c r="B153" s="222"/>
      <c r="C153" s="201"/>
      <c r="D153" s="204"/>
      <c r="E153" s="204"/>
      <c r="F153" s="204"/>
      <c r="G153" s="210"/>
      <c r="H153" s="254"/>
      <c r="I153" s="254"/>
    </row>
    <row r="154" spans="2:9" x14ac:dyDescent="0.2">
      <c r="B154" s="222"/>
      <c r="C154" s="201"/>
      <c r="D154" s="204"/>
      <c r="E154" s="204"/>
      <c r="F154" s="204"/>
      <c r="G154" s="210"/>
      <c r="H154" s="254"/>
      <c r="I154" s="254"/>
    </row>
    <row r="155" spans="2:9" x14ac:dyDescent="0.2">
      <c r="B155" s="222"/>
      <c r="C155" s="201"/>
      <c r="D155" s="204"/>
      <c r="E155" s="204"/>
      <c r="F155" s="204"/>
      <c r="G155" s="210"/>
      <c r="H155" s="254"/>
      <c r="I155" s="254"/>
    </row>
    <row r="156" spans="2:9" x14ac:dyDescent="0.2">
      <c r="B156" s="222"/>
      <c r="C156" s="201"/>
      <c r="D156" s="204"/>
      <c r="E156" s="204"/>
      <c r="F156" s="204"/>
      <c r="G156" s="210"/>
      <c r="H156" s="254"/>
      <c r="I156" s="254"/>
    </row>
    <row r="157" spans="2:9" x14ac:dyDescent="0.2">
      <c r="B157" s="222"/>
      <c r="C157" s="201"/>
      <c r="D157" s="204"/>
      <c r="E157" s="204"/>
      <c r="F157" s="204"/>
      <c r="G157" s="210"/>
      <c r="H157" s="254"/>
      <c r="I157" s="254"/>
    </row>
    <row r="158" spans="2:9" x14ac:dyDescent="0.2">
      <c r="B158" s="222"/>
      <c r="C158" s="201"/>
      <c r="D158" s="204"/>
      <c r="E158" s="204"/>
      <c r="F158" s="204"/>
      <c r="G158" s="210"/>
      <c r="H158" s="254"/>
      <c r="I158" s="254"/>
    </row>
    <row r="159" spans="2:9" x14ac:dyDescent="0.2">
      <c r="B159" s="222"/>
      <c r="C159" s="201"/>
      <c r="D159" s="204"/>
      <c r="E159" s="204"/>
      <c r="F159" s="204"/>
      <c r="G159" s="210"/>
      <c r="H159" s="254"/>
      <c r="I159" s="254"/>
    </row>
    <row r="160" spans="2:9" x14ac:dyDescent="0.2">
      <c r="B160" s="222"/>
      <c r="C160" s="201"/>
      <c r="D160" s="204"/>
      <c r="E160" s="204"/>
      <c r="F160" s="204"/>
      <c r="G160" s="210"/>
      <c r="H160" s="254"/>
      <c r="I160" s="254"/>
    </row>
    <row r="161" spans="2:9" x14ac:dyDescent="0.2">
      <c r="B161" s="222"/>
      <c r="C161" s="201"/>
      <c r="D161" s="204"/>
      <c r="E161" s="204"/>
      <c r="F161" s="204"/>
      <c r="G161" s="210"/>
      <c r="H161" s="254"/>
      <c r="I161" s="254"/>
    </row>
    <row r="162" spans="2:9" x14ac:dyDescent="0.2">
      <c r="B162" s="222"/>
      <c r="C162" s="201"/>
      <c r="D162" s="204"/>
      <c r="E162" s="204"/>
      <c r="F162" s="204"/>
      <c r="G162" s="210"/>
      <c r="H162" s="254"/>
      <c r="I162" s="254"/>
    </row>
    <row r="163" spans="2:9" x14ac:dyDescent="0.2">
      <c r="B163" s="222"/>
      <c r="C163" s="201"/>
      <c r="D163" s="204"/>
      <c r="E163" s="204"/>
      <c r="F163" s="204"/>
      <c r="G163" s="210"/>
      <c r="H163" s="254"/>
      <c r="I163" s="254"/>
    </row>
    <row r="164" spans="2:9" x14ac:dyDescent="0.2">
      <c r="B164" s="222"/>
      <c r="C164" s="201"/>
      <c r="D164" s="204"/>
      <c r="E164" s="204"/>
      <c r="F164" s="204"/>
      <c r="G164" s="210"/>
      <c r="H164" s="254"/>
      <c r="I164" s="254"/>
    </row>
    <row r="165" spans="2:9" x14ac:dyDescent="0.2">
      <c r="B165" s="222"/>
      <c r="C165" s="201"/>
      <c r="D165" s="204"/>
      <c r="E165" s="204"/>
      <c r="F165" s="204"/>
      <c r="G165" s="210"/>
      <c r="H165" s="254"/>
      <c r="I165" s="254"/>
    </row>
    <row r="166" spans="2:9" x14ac:dyDescent="0.2">
      <c r="B166" s="222"/>
      <c r="C166" s="201"/>
      <c r="D166" s="204"/>
      <c r="E166" s="204"/>
      <c r="F166" s="204"/>
      <c r="G166" s="210"/>
      <c r="H166" s="254"/>
      <c r="I166" s="254"/>
    </row>
    <row r="167" spans="2:9" x14ac:dyDescent="0.2">
      <c r="B167" s="222"/>
      <c r="C167" s="201"/>
      <c r="D167" s="204"/>
      <c r="E167" s="204"/>
      <c r="F167" s="204"/>
      <c r="G167" s="210"/>
      <c r="H167" s="254"/>
      <c r="I167" s="254"/>
    </row>
    <row r="168" spans="2:9" x14ac:dyDescent="0.2">
      <c r="B168" s="222"/>
      <c r="C168" s="201"/>
      <c r="D168" s="204"/>
      <c r="E168" s="204"/>
      <c r="F168" s="204"/>
      <c r="G168" s="210"/>
      <c r="H168" s="254"/>
      <c r="I168" s="254"/>
    </row>
    <row r="169" spans="2:9" x14ac:dyDescent="0.2">
      <c r="B169" s="222"/>
      <c r="C169" s="201"/>
      <c r="D169" s="204"/>
      <c r="E169" s="204"/>
      <c r="F169" s="204"/>
      <c r="G169" s="210"/>
      <c r="H169" s="254"/>
      <c r="I169" s="254"/>
    </row>
    <row r="170" spans="2:9" x14ac:dyDescent="0.2">
      <c r="B170" s="222"/>
      <c r="C170" s="201"/>
      <c r="D170" s="204"/>
      <c r="E170" s="204"/>
      <c r="F170" s="204"/>
      <c r="G170" s="210"/>
      <c r="H170" s="254"/>
      <c r="I170" s="254"/>
    </row>
    <row r="171" spans="2:9" x14ac:dyDescent="0.2">
      <c r="B171" s="222"/>
      <c r="C171" s="201"/>
      <c r="D171" s="204"/>
      <c r="E171" s="204"/>
      <c r="F171" s="204"/>
      <c r="G171" s="210"/>
      <c r="H171" s="254"/>
      <c r="I171" s="254"/>
    </row>
    <row r="172" spans="2:9" x14ac:dyDescent="0.2">
      <c r="B172" s="222"/>
      <c r="C172" s="201"/>
      <c r="D172" s="204"/>
      <c r="E172" s="204"/>
      <c r="F172" s="204"/>
      <c r="G172" s="210"/>
      <c r="H172" s="254"/>
      <c r="I172" s="254"/>
    </row>
    <row r="173" spans="2:9" x14ac:dyDescent="0.2">
      <c r="B173" s="222"/>
      <c r="C173" s="201"/>
      <c r="D173" s="204"/>
      <c r="E173" s="204"/>
      <c r="F173" s="204"/>
      <c r="G173" s="210"/>
      <c r="H173" s="254"/>
      <c r="I173" s="254"/>
    </row>
    <row r="174" spans="2:9" x14ac:dyDescent="0.2">
      <c r="B174" s="222"/>
      <c r="C174" s="201"/>
      <c r="D174" s="204"/>
      <c r="E174" s="204"/>
      <c r="F174" s="204"/>
      <c r="G174" s="210"/>
      <c r="H174" s="254"/>
      <c r="I174" s="254"/>
    </row>
    <row r="175" spans="2:9" x14ac:dyDescent="0.2">
      <c r="B175" s="222"/>
      <c r="C175" s="201"/>
      <c r="D175" s="204"/>
      <c r="E175" s="204"/>
      <c r="F175" s="204"/>
      <c r="G175" s="210"/>
      <c r="H175" s="254"/>
      <c r="I175" s="254"/>
    </row>
    <row r="176" spans="2:9" x14ac:dyDescent="0.2">
      <c r="B176" s="222"/>
      <c r="C176" s="201"/>
      <c r="D176" s="204"/>
      <c r="E176" s="204"/>
      <c r="F176" s="204"/>
      <c r="G176" s="210"/>
      <c r="H176" s="254"/>
      <c r="I176" s="254"/>
    </row>
    <row r="177" spans="2:9" x14ac:dyDescent="0.2">
      <c r="B177" s="222"/>
      <c r="C177" s="201"/>
      <c r="D177" s="204"/>
      <c r="E177" s="204"/>
      <c r="F177" s="204"/>
      <c r="G177" s="210"/>
      <c r="H177" s="254"/>
      <c r="I177" s="254"/>
    </row>
    <row r="178" spans="2:9" x14ac:dyDescent="0.2">
      <c r="B178" s="222"/>
      <c r="C178" s="201"/>
      <c r="D178" s="204"/>
      <c r="E178" s="204"/>
      <c r="F178" s="204"/>
      <c r="G178" s="210"/>
      <c r="H178" s="254"/>
      <c r="I178" s="254"/>
    </row>
    <row r="179" spans="2:9" x14ac:dyDescent="0.2">
      <c r="B179" s="222"/>
      <c r="C179" s="201"/>
      <c r="D179" s="204"/>
      <c r="E179" s="204"/>
      <c r="F179" s="204"/>
      <c r="G179" s="210"/>
      <c r="H179" s="254"/>
      <c r="I179" s="254"/>
    </row>
    <row r="180" spans="2:9" x14ac:dyDescent="0.2">
      <c r="B180" s="222"/>
      <c r="C180" s="201"/>
      <c r="D180" s="204"/>
      <c r="E180" s="204"/>
      <c r="F180" s="204"/>
      <c r="G180" s="210"/>
      <c r="H180" s="254"/>
      <c r="I180" s="254"/>
    </row>
    <row r="181" spans="2:9" x14ac:dyDescent="0.2">
      <c r="B181" s="222"/>
      <c r="C181" s="201"/>
      <c r="D181" s="204"/>
      <c r="E181" s="204"/>
      <c r="F181" s="204"/>
      <c r="G181" s="210"/>
      <c r="H181" s="254"/>
      <c r="I181" s="254"/>
    </row>
    <row r="182" spans="2:9" x14ac:dyDescent="0.2">
      <c r="B182" s="222"/>
      <c r="C182" s="201"/>
      <c r="D182" s="204"/>
      <c r="E182" s="204"/>
      <c r="F182" s="204"/>
      <c r="G182" s="210"/>
      <c r="H182" s="254"/>
      <c r="I182" s="254"/>
    </row>
    <row r="183" spans="2:9" x14ac:dyDescent="0.2">
      <c r="B183" s="222"/>
      <c r="C183" s="201"/>
      <c r="D183" s="204"/>
      <c r="E183" s="204"/>
      <c r="F183" s="204"/>
      <c r="G183" s="210"/>
      <c r="H183" s="254"/>
      <c r="I183" s="254"/>
    </row>
    <row r="184" spans="2:9" x14ac:dyDescent="0.2">
      <c r="B184" s="222"/>
      <c r="C184" s="201"/>
      <c r="D184" s="204"/>
      <c r="E184" s="204"/>
      <c r="F184" s="204"/>
      <c r="G184" s="210"/>
      <c r="H184" s="254"/>
      <c r="I184" s="254"/>
    </row>
    <row r="185" spans="2:9" x14ac:dyDescent="0.2">
      <c r="B185" s="222"/>
      <c r="C185" s="201"/>
      <c r="D185" s="204"/>
      <c r="E185" s="204"/>
      <c r="F185" s="204"/>
      <c r="G185" s="210"/>
      <c r="H185" s="254"/>
      <c r="I185" s="254"/>
    </row>
    <row r="186" spans="2:9" x14ac:dyDescent="0.2">
      <c r="B186" s="222"/>
      <c r="C186" s="201"/>
      <c r="D186" s="204"/>
      <c r="E186" s="204"/>
      <c r="F186" s="204"/>
      <c r="G186" s="210"/>
      <c r="H186" s="254"/>
      <c r="I186" s="254"/>
    </row>
    <row r="187" spans="2:9" x14ac:dyDescent="0.2">
      <c r="B187" s="222"/>
      <c r="C187" s="201"/>
      <c r="D187" s="204"/>
      <c r="E187" s="204"/>
      <c r="F187" s="204"/>
      <c r="G187" s="210"/>
      <c r="H187" s="254"/>
      <c r="I187" s="254"/>
    </row>
    <row r="188" spans="2:9" x14ac:dyDescent="0.2">
      <c r="B188" s="222"/>
      <c r="C188" s="201"/>
      <c r="D188" s="204"/>
      <c r="E188" s="204"/>
      <c r="F188" s="204"/>
      <c r="G188" s="210"/>
      <c r="H188" s="254"/>
      <c r="I188" s="254"/>
    </row>
    <row r="189" spans="2:9" x14ac:dyDescent="0.2">
      <c r="B189" s="222"/>
      <c r="C189" s="201"/>
      <c r="D189" s="204"/>
      <c r="E189" s="204"/>
      <c r="F189" s="204"/>
      <c r="G189" s="210"/>
      <c r="H189" s="254"/>
      <c r="I189" s="254"/>
    </row>
    <row r="190" spans="2:9" x14ac:dyDescent="0.2">
      <c r="B190" s="222"/>
      <c r="C190" s="201"/>
      <c r="D190" s="204"/>
      <c r="E190" s="204"/>
      <c r="F190" s="204"/>
      <c r="G190" s="210"/>
      <c r="H190" s="254"/>
      <c r="I190" s="254"/>
    </row>
    <row r="191" spans="2:9" x14ac:dyDescent="0.2">
      <c r="B191" s="222"/>
      <c r="C191" s="201"/>
      <c r="D191" s="204"/>
      <c r="E191" s="204"/>
      <c r="F191" s="204"/>
      <c r="G191" s="210"/>
      <c r="H191" s="254"/>
      <c r="I191" s="254"/>
    </row>
    <row r="192" spans="2:9" x14ac:dyDescent="0.2">
      <c r="B192" s="222"/>
      <c r="C192" s="201"/>
      <c r="D192" s="204"/>
      <c r="E192" s="204"/>
      <c r="F192" s="204"/>
      <c r="G192" s="210"/>
      <c r="H192" s="254"/>
      <c r="I192" s="254"/>
    </row>
    <row r="193" spans="2:9" x14ac:dyDescent="0.2">
      <c r="B193" s="222"/>
      <c r="C193" s="201"/>
      <c r="D193" s="204"/>
      <c r="E193" s="204"/>
      <c r="F193" s="204"/>
      <c r="G193" s="210"/>
      <c r="H193" s="254"/>
      <c r="I193" s="254"/>
    </row>
    <row r="194" spans="2:9" x14ac:dyDescent="0.2">
      <c r="B194" s="222"/>
      <c r="C194" s="201"/>
      <c r="D194" s="204"/>
      <c r="E194" s="204"/>
      <c r="F194" s="204"/>
      <c r="G194" s="210"/>
      <c r="H194" s="254"/>
      <c r="I194" s="254"/>
    </row>
    <row r="195" spans="2:9" x14ac:dyDescent="0.2">
      <c r="B195" s="222"/>
      <c r="C195" s="201"/>
      <c r="D195" s="204"/>
      <c r="E195" s="204"/>
      <c r="F195" s="204"/>
      <c r="G195" s="210"/>
      <c r="H195" s="254"/>
      <c r="I195" s="254"/>
    </row>
    <row r="196" spans="2:9" x14ac:dyDescent="0.2">
      <c r="B196" s="222"/>
      <c r="C196" s="201"/>
      <c r="D196" s="204"/>
      <c r="E196" s="204"/>
      <c r="F196" s="204"/>
      <c r="G196" s="210"/>
      <c r="H196" s="254"/>
      <c r="I196" s="254"/>
    </row>
    <row r="197" spans="2:9" x14ac:dyDescent="0.2">
      <c r="B197" s="222"/>
      <c r="C197" s="201"/>
      <c r="D197" s="204"/>
      <c r="E197" s="204"/>
      <c r="F197" s="204"/>
      <c r="G197" s="210"/>
      <c r="H197" s="254"/>
      <c r="I197" s="254"/>
    </row>
    <row r="198" spans="2:9" x14ac:dyDescent="0.2">
      <c r="B198" s="222"/>
      <c r="C198" s="201"/>
      <c r="D198" s="204"/>
      <c r="E198" s="204"/>
      <c r="F198" s="204"/>
      <c r="G198" s="210"/>
      <c r="H198" s="254"/>
      <c r="I198" s="254"/>
    </row>
    <row r="199" spans="2:9" x14ac:dyDescent="0.2">
      <c r="B199" s="222"/>
      <c r="C199" s="201"/>
      <c r="D199" s="204"/>
      <c r="E199" s="204"/>
      <c r="F199" s="204"/>
      <c r="G199" s="210"/>
      <c r="H199" s="254"/>
      <c r="I199" s="254"/>
    </row>
    <row r="200" spans="2:9" x14ac:dyDescent="0.2">
      <c r="B200" s="222"/>
      <c r="C200" s="201"/>
      <c r="D200" s="204"/>
      <c r="E200" s="204"/>
      <c r="F200" s="204"/>
      <c r="G200" s="210"/>
      <c r="H200" s="254"/>
      <c r="I200" s="254"/>
    </row>
    <row r="201" spans="2:9" x14ac:dyDescent="0.2">
      <c r="B201" s="222"/>
      <c r="C201" s="201"/>
      <c r="D201" s="204"/>
      <c r="E201" s="204"/>
      <c r="F201" s="204"/>
      <c r="G201" s="210"/>
      <c r="H201" s="254"/>
      <c r="I201" s="254"/>
    </row>
    <row r="202" spans="2:9" x14ac:dyDescent="0.2">
      <c r="B202" s="222"/>
      <c r="C202" s="201"/>
      <c r="D202" s="204"/>
      <c r="E202" s="204"/>
      <c r="F202" s="204"/>
      <c r="G202" s="210"/>
      <c r="H202" s="254"/>
      <c r="I202" s="254"/>
    </row>
    <row r="203" spans="2:9" x14ac:dyDescent="0.2">
      <c r="B203" s="222"/>
      <c r="C203" s="201"/>
      <c r="D203" s="204"/>
      <c r="E203" s="204"/>
      <c r="F203" s="204"/>
      <c r="G203" s="210"/>
      <c r="H203" s="254"/>
      <c r="I203" s="254"/>
    </row>
    <row r="204" spans="2:9" x14ac:dyDescent="0.2">
      <c r="B204" s="222"/>
      <c r="C204" s="201"/>
      <c r="D204" s="204"/>
      <c r="E204" s="204"/>
      <c r="F204" s="204"/>
      <c r="G204" s="210"/>
      <c r="H204" s="254"/>
      <c r="I204" s="254"/>
    </row>
    <row r="205" spans="2:9" x14ac:dyDescent="0.2">
      <c r="B205" s="222"/>
      <c r="C205" s="201"/>
      <c r="D205" s="204"/>
      <c r="E205" s="204"/>
      <c r="F205" s="204"/>
      <c r="G205" s="210"/>
      <c r="H205" s="254"/>
      <c r="I205" s="254"/>
    </row>
    <row r="206" spans="2:9" x14ac:dyDescent="0.2">
      <c r="B206" s="222"/>
      <c r="C206" s="201"/>
      <c r="D206" s="204"/>
      <c r="E206" s="204"/>
      <c r="F206" s="204"/>
      <c r="G206" s="210"/>
      <c r="H206" s="254"/>
      <c r="I206" s="254"/>
    </row>
    <row r="207" spans="2:9" x14ac:dyDescent="0.2">
      <c r="B207" s="222"/>
      <c r="C207" s="201"/>
      <c r="D207" s="204"/>
      <c r="E207" s="204"/>
      <c r="F207" s="204"/>
      <c r="G207" s="210"/>
      <c r="H207" s="254"/>
      <c r="I207" s="254"/>
    </row>
    <row r="208" spans="2:9" x14ac:dyDescent="0.2">
      <c r="D208" s="204"/>
      <c r="E208" s="204"/>
      <c r="F208" s="204"/>
      <c r="G208" s="210"/>
      <c r="H208" s="254"/>
      <c r="I208" s="254"/>
    </row>
    <row r="209" spans="4:9" x14ac:dyDescent="0.2">
      <c r="D209" s="204"/>
      <c r="E209" s="204"/>
      <c r="F209" s="204"/>
      <c r="G209" s="210"/>
      <c r="H209" s="254"/>
      <c r="I209" s="254"/>
    </row>
    <row r="210" spans="4:9" x14ac:dyDescent="0.2">
      <c r="D210" s="204"/>
      <c r="E210" s="204"/>
      <c r="F210" s="204"/>
      <c r="G210" s="210"/>
      <c r="H210" s="254"/>
      <c r="I210" s="254"/>
    </row>
    <row r="211" spans="4:9" x14ac:dyDescent="0.2">
      <c r="D211" s="204"/>
      <c r="E211" s="204"/>
      <c r="F211" s="204"/>
      <c r="G211" s="210"/>
      <c r="H211" s="254"/>
      <c r="I211" s="254"/>
    </row>
    <row r="212" spans="4:9" x14ac:dyDescent="0.2">
      <c r="D212" s="204"/>
      <c r="E212" s="204"/>
      <c r="F212" s="204"/>
      <c r="G212" s="210"/>
      <c r="H212" s="254"/>
      <c r="I212" s="254"/>
    </row>
    <row r="213" spans="4:9" x14ac:dyDescent="0.2">
      <c r="D213" s="204"/>
      <c r="E213" s="204"/>
      <c r="F213" s="204"/>
      <c r="G213" s="210"/>
      <c r="H213" s="254"/>
      <c r="I213" s="254"/>
    </row>
    <row r="214" spans="4:9" x14ac:dyDescent="0.2">
      <c r="D214" s="204"/>
      <c r="E214" s="204"/>
      <c r="F214" s="204"/>
      <c r="G214" s="210"/>
      <c r="H214" s="254"/>
      <c r="I214" s="254"/>
    </row>
    <row r="215" spans="4:9" x14ac:dyDescent="0.2">
      <c r="D215" s="204"/>
      <c r="E215" s="204"/>
      <c r="F215" s="204"/>
      <c r="G215" s="210"/>
      <c r="H215" s="254"/>
      <c r="I215" s="254"/>
    </row>
    <row r="216" spans="4:9" x14ac:dyDescent="0.2">
      <c r="D216" s="204"/>
      <c r="E216" s="204"/>
      <c r="F216" s="204"/>
      <c r="G216" s="210"/>
      <c r="H216" s="254"/>
      <c r="I216" s="254"/>
    </row>
    <row r="217" spans="4:9" x14ac:dyDescent="0.2">
      <c r="D217" s="204"/>
      <c r="E217" s="204"/>
      <c r="F217" s="204"/>
      <c r="G217" s="210"/>
      <c r="H217" s="254"/>
      <c r="I217" s="254"/>
    </row>
  </sheetData>
  <mergeCells count="13">
    <mergeCell ref="B2:I2"/>
    <mergeCell ref="L98:M98"/>
    <mergeCell ref="L99:M99"/>
    <mergeCell ref="D100:E100"/>
    <mergeCell ref="G53:G54"/>
    <mergeCell ref="H53:H54"/>
    <mergeCell ref="C53:C54"/>
    <mergeCell ref="D53:D54"/>
    <mergeCell ref="E53:E54"/>
    <mergeCell ref="B48:I48"/>
    <mergeCell ref="D50:E51"/>
    <mergeCell ref="F50:I51"/>
    <mergeCell ref="F53:F54"/>
  </mergeCells>
  <phoneticPr fontId="42" type="noConversion"/>
  <printOptions horizontalCentered="1" verticalCentered="1"/>
  <pageMargins left="0.39370078740157483" right="0.39370078740157483" top="0" bottom="0" header="0" footer="0"/>
  <pageSetup paperSize="9" scale="82" fitToHeight="2" orientation="portrait" r:id="rId1"/>
  <headerFooter>
    <oddFooter>Page &amp;P of &amp;N</oddFooter>
  </headerFooter>
  <rowBreaks count="1" manualBreakCount="1">
    <brk id="46" min="1" max="8"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9"/>
  <sheetViews>
    <sheetView view="pageBreakPreview" topLeftCell="A92" zoomScale="85" zoomScaleNormal="98" zoomScaleSheetLayoutView="85" zoomScalePageLayoutView="150" workbookViewId="0">
      <selection activeCell="L13" sqref="L13"/>
    </sheetView>
  </sheetViews>
  <sheetFormatPr defaultColWidth="8.5703125" defaultRowHeight="12.75" x14ac:dyDescent="0.2"/>
  <cols>
    <col min="1" max="1" width="1" customWidth="1"/>
    <col min="2" max="2" width="6.42578125" style="221" customWidth="1"/>
    <col min="3" max="3" width="45.42578125" customWidth="1"/>
    <col min="4" max="4" width="12.140625" customWidth="1"/>
    <col min="5" max="5" width="5.140625" customWidth="1"/>
    <col min="6" max="6" width="9.140625" customWidth="1"/>
    <col min="7" max="8" width="13.42578125" style="248" customWidth="1"/>
    <col min="9" max="10" width="14.42578125" style="248" customWidth="1"/>
    <col min="11" max="11" width="17" style="248" customWidth="1"/>
    <col min="12" max="12" width="18.42578125" customWidth="1"/>
  </cols>
  <sheetData>
    <row r="1" spans="1:11" ht="13.5" thickBot="1" x14ac:dyDescent="0.25">
      <c r="A1" s="270"/>
      <c r="B1" s="271"/>
      <c r="C1" s="270"/>
      <c r="D1" s="270"/>
      <c r="E1" s="270"/>
      <c r="F1" s="270"/>
      <c r="G1" s="253"/>
      <c r="H1" s="253"/>
      <c r="I1" s="253"/>
      <c r="J1" s="253"/>
      <c r="K1" s="253"/>
    </row>
    <row r="2" spans="1:11" ht="15" customHeight="1" thickTop="1" x14ac:dyDescent="0.2">
      <c r="A2" s="270"/>
      <c r="B2" s="600" t="s">
        <v>231</v>
      </c>
      <c r="C2" s="601"/>
      <c r="D2" s="601"/>
      <c r="E2" s="601"/>
      <c r="F2" s="601"/>
      <c r="G2" s="601"/>
      <c r="H2" s="601"/>
      <c r="I2" s="601"/>
      <c r="J2" s="601"/>
      <c r="K2" s="602"/>
    </row>
    <row r="3" spans="1:11" x14ac:dyDescent="0.2">
      <c r="A3" s="270"/>
      <c r="B3" s="273"/>
      <c r="C3" s="270"/>
      <c r="D3" s="270"/>
      <c r="E3" s="270"/>
      <c r="F3" s="270"/>
      <c r="G3" s="253"/>
      <c r="H3" s="253"/>
      <c r="I3" s="253"/>
      <c r="J3" s="253"/>
      <c r="K3" s="274"/>
    </row>
    <row r="4" spans="1:11" ht="12.75" customHeight="1" x14ac:dyDescent="0.2">
      <c r="A4" s="270"/>
      <c r="B4" s="247"/>
      <c r="C4" s="227"/>
      <c r="D4" s="275" t="s">
        <v>225</v>
      </c>
      <c r="E4" s="276"/>
      <c r="F4" s="228" t="s">
        <v>482</v>
      </c>
      <c r="G4" s="255"/>
      <c r="H4" s="255"/>
      <c r="I4" s="255"/>
      <c r="J4" s="255"/>
      <c r="K4" s="249"/>
    </row>
    <row r="5" spans="1:11" x14ac:dyDescent="0.2">
      <c r="A5" s="270"/>
      <c r="B5" s="231"/>
      <c r="C5" s="232"/>
      <c r="D5" s="277"/>
      <c r="E5" s="278"/>
      <c r="F5" s="233"/>
      <c r="G5" s="256"/>
      <c r="H5" s="256"/>
      <c r="I5" s="256"/>
      <c r="J5" s="256"/>
      <c r="K5" s="250"/>
    </row>
    <row r="6" spans="1:11" s="201" customFormat="1" ht="44.25" customHeight="1" thickBot="1" x14ac:dyDescent="0.25">
      <c r="A6" s="212"/>
      <c r="B6" s="312" t="s">
        <v>483</v>
      </c>
      <c r="C6" s="280" t="s">
        <v>484</v>
      </c>
      <c r="D6" s="280" t="s">
        <v>485</v>
      </c>
      <c r="E6" s="280" t="s">
        <v>486</v>
      </c>
      <c r="F6" s="313" t="s">
        <v>162</v>
      </c>
      <c r="G6" s="308" t="s">
        <v>163</v>
      </c>
      <c r="H6" s="308" t="s">
        <v>1401</v>
      </c>
      <c r="I6" s="308" t="s">
        <v>164</v>
      </c>
      <c r="J6" s="308" t="s">
        <v>1402</v>
      </c>
      <c r="K6" s="283" t="s">
        <v>490</v>
      </c>
    </row>
    <row r="7" spans="1:11" s="201" customFormat="1" ht="13.5" thickTop="1" x14ac:dyDescent="0.2">
      <c r="A7" s="212"/>
      <c r="B7" s="284"/>
      <c r="C7" s="220"/>
      <c r="D7" s="285"/>
      <c r="E7" s="285"/>
      <c r="F7" s="285"/>
      <c r="G7" s="287"/>
      <c r="H7" s="287"/>
      <c r="I7" s="287"/>
      <c r="J7" s="287"/>
      <c r="K7" s="288"/>
    </row>
    <row r="8" spans="1:11" s="201" customFormat="1" x14ac:dyDescent="0.2">
      <c r="A8" s="212"/>
      <c r="B8" s="284" t="s">
        <v>35</v>
      </c>
      <c r="C8" s="290" t="s">
        <v>165</v>
      </c>
      <c r="D8" s="285"/>
      <c r="E8" s="285"/>
      <c r="F8" s="285"/>
      <c r="G8" s="287"/>
      <c r="H8" s="287"/>
      <c r="I8" s="287"/>
      <c r="J8" s="287"/>
      <c r="K8" s="288"/>
    </row>
    <row r="9" spans="1:11" s="201" customFormat="1" x14ac:dyDescent="0.2">
      <c r="A9" s="212"/>
      <c r="B9" s="284"/>
      <c r="C9" s="220"/>
      <c r="D9" s="285"/>
      <c r="E9" s="285"/>
      <c r="F9" s="285"/>
      <c r="G9" s="287"/>
      <c r="H9" s="287"/>
      <c r="I9" s="287"/>
      <c r="J9" s="287"/>
      <c r="K9" s="288"/>
    </row>
    <row r="10" spans="1:11" s="201" customFormat="1" ht="124.5" customHeight="1" x14ac:dyDescent="0.2">
      <c r="A10" s="212"/>
      <c r="B10" s="284"/>
      <c r="C10" s="315" t="s">
        <v>1251</v>
      </c>
      <c r="D10" s="285"/>
      <c r="E10" s="285"/>
      <c r="F10" s="285"/>
      <c r="G10" s="287"/>
      <c r="H10" s="287"/>
      <c r="I10" s="287"/>
      <c r="J10" s="287"/>
      <c r="K10" s="288"/>
    </row>
    <row r="11" spans="1:11" s="201" customFormat="1" x14ac:dyDescent="0.2">
      <c r="A11" s="212"/>
      <c r="B11" s="284"/>
      <c r="C11" s="220"/>
      <c r="D11" s="285"/>
      <c r="E11" s="285"/>
      <c r="F11" s="285"/>
      <c r="G11" s="287"/>
      <c r="H11" s="287"/>
      <c r="I11" s="287"/>
      <c r="J11" s="287"/>
      <c r="K11" s="288"/>
    </row>
    <row r="12" spans="1:11" s="201" customFormat="1" ht="25.5" x14ac:dyDescent="0.2">
      <c r="A12" s="212"/>
      <c r="B12" s="284" t="s">
        <v>36</v>
      </c>
      <c r="C12" s="315" t="s">
        <v>1385</v>
      </c>
      <c r="D12" s="285" t="s">
        <v>116</v>
      </c>
      <c r="E12" s="285" t="s">
        <v>1406</v>
      </c>
      <c r="F12" s="317" t="s">
        <v>1404</v>
      </c>
      <c r="G12" s="316"/>
      <c r="H12" s="316"/>
      <c r="I12" s="316"/>
      <c r="J12" s="523"/>
      <c r="K12" s="317"/>
    </row>
    <row r="13" spans="1:11" s="201" customFormat="1" x14ac:dyDescent="0.2">
      <c r="A13" s="212"/>
      <c r="B13" s="284"/>
      <c r="C13" s="220"/>
      <c r="D13" s="285"/>
      <c r="E13" s="285"/>
      <c r="F13" s="285"/>
      <c r="G13" s="287"/>
      <c r="H13" s="287"/>
      <c r="I13" s="287"/>
      <c r="J13" s="287"/>
      <c r="K13" s="288"/>
    </row>
    <row r="14" spans="1:11" s="201" customFormat="1" ht="25.5" x14ac:dyDescent="0.2">
      <c r="A14" s="212"/>
      <c r="B14" s="284" t="s">
        <v>37</v>
      </c>
      <c r="C14" s="315" t="s">
        <v>1386</v>
      </c>
      <c r="D14" s="285" t="s">
        <v>116</v>
      </c>
      <c r="E14" s="285" t="s">
        <v>1406</v>
      </c>
      <c r="F14" s="317" t="s">
        <v>1404</v>
      </c>
      <c r="G14" s="316"/>
      <c r="H14" s="316"/>
      <c r="I14" s="316"/>
      <c r="J14" s="523"/>
      <c r="K14" s="317"/>
    </row>
    <row r="15" spans="1:11" s="201" customFormat="1" x14ac:dyDescent="0.2">
      <c r="A15" s="212"/>
      <c r="B15" s="284"/>
      <c r="C15" s="220"/>
      <c r="D15" s="285"/>
      <c r="E15" s="285"/>
      <c r="F15" s="285"/>
      <c r="G15" s="316"/>
      <c r="H15" s="316"/>
      <c r="I15" s="316"/>
      <c r="J15" s="523"/>
      <c r="K15" s="317"/>
    </row>
    <row r="16" spans="1:11" s="201" customFormat="1" x14ac:dyDescent="0.2">
      <c r="A16" s="212"/>
      <c r="B16" s="284" t="s">
        <v>38</v>
      </c>
      <c r="C16" s="315" t="s">
        <v>1387</v>
      </c>
      <c r="D16" s="285" t="s">
        <v>116</v>
      </c>
      <c r="E16" s="285"/>
      <c r="F16" s="285"/>
      <c r="G16" s="316"/>
      <c r="H16" s="316"/>
      <c r="I16" s="316"/>
      <c r="J16" s="523"/>
      <c r="K16" s="317"/>
    </row>
    <row r="17" spans="1:11" s="201" customFormat="1" x14ac:dyDescent="0.2">
      <c r="A17" s="212"/>
      <c r="B17" s="284"/>
      <c r="C17" s="315"/>
      <c r="D17" s="285"/>
      <c r="E17" s="285"/>
      <c r="F17" s="285"/>
      <c r="G17" s="316"/>
      <c r="H17" s="316"/>
      <c r="I17" s="316"/>
      <c r="J17" s="523"/>
      <c r="K17" s="317"/>
    </row>
    <row r="18" spans="1:11" s="201" customFormat="1" x14ac:dyDescent="0.2">
      <c r="A18" s="212"/>
      <c r="B18" s="318" t="s">
        <v>1189</v>
      </c>
      <c r="C18" s="315" t="s">
        <v>1370</v>
      </c>
      <c r="D18" s="285" t="s">
        <v>116</v>
      </c>
      <c r="E18" s="285"/>
      <c r="F18" s="285"/>
      <c r="G18" s="316"/>
      <c r="H18" s="316"/>
      <c r="I18" s="316"/>
      <c r="J18" s="523"/>
      <c r="K18" s="317"/>
    </row>
    <row r="19" spans="1:11" s="201" customFormat="1" x14ac:dyDescent="0.2">
      <c r="A19" s="212"/>
      <c r="B19" s="284"/>
      <c r="C19" s="220"/>
      <c r="D19" s="285"/>
      <c r="E19" s="285"/>
      <c r="F19" s="285"/>
      <c r="G19" s="316"/>
      <c r="H19" s="316"/>
      <c r="I19" s="316"/>
      <c r="J19" s="523"/>
      <c r="K19" s="317"/>
    </row>
    <row r="20" spans="1:11" s="201" customFormat="1" x14ac:dyDescent="0.2">
      <c r="A20" s="212"/>
      <c r="B20" s="318" t="s">
        <v>1190</v>
      </c>
      <c r="C20" s="315" t="s">
        <v>1388</v>
      </c>
      <c r="D20" s="285" t="s">
        <v>116</v>
      </c>
      <c r="E20" s="285"/>
      <c r="F20" s="285"/>
      <c r="G20" s="316"/>
      <c r="H20" s="316"/>
      <c r="I20" s="316"/>
      <c r="J20" s="523"/>
      <c r="K20" s="317"/>
    </row>
    <row r="21" spans="1:11" s="201" customFormat="1" x14ac:dyDescent="0.2">
      <c r="A21" s="212"/>
      <c r="B21" s="284"/>
      <c r="C21" s="220"/>
      <c r="D21" s="285"/>
      <c r="E21" s="285"/>
      <c r="F21" s="285"/>
      <c r="G21" s="316"/>
      <c r="H21" s="316"/>
      <c r="I21" s="316"/>
      <c r="J21" s="523"/>
      <c r="K21" s="317"/>
    </row>
    <row r="22" spans="1:11" s="201" customFormat="1" x14ac:dyDescent="0.2">
      <c r="A22" s="212"/>
      <c r="B22" s="318" t="s">
        <v>1392</v>
      </c>
      <c r="C22" s="315" t="s">
        <v>1389</v>
      </c>
      <c r="D22" s="285" t="s">
        <v>116</v>
      </c>
      <c r="E22" s="285"/>
      <c r="F22" s="285"/>
      <c r="G22" s="316"/>
      <c r="H22" s="316"/>
      <c r="I22" s="316"/>
      <c r="J22" s="523"/>
      <c r="K22" s="317"/>
    </row>
    <row r="23" spans="1:11" s="201" customFormat="1" x14ac:dyDescent="0.2">
      <c r="A23" s="212"/>
      <c r="B23" s="284"/>
      <c r="C23" s="220"/>
      <c r="D23" s="285"/>
      <c r="E23" s="285"/>
      <c r="F23" s="285"/>
      <c r="G23" s="287"/>
      <c r="H23" s="287"/>
      <c r="I23" s="287"/>
      <c r="J23" s="287"/>
      <c r="K23" s="288"/>
    </row>
    <row r="24" spans="1:11" s="201" customFormat="1" x14ac:dyDescent="0.2">
      <c r="A24" s="212"/>
      <c r="B24" s="284"/>
      <c r="C24" s="220"/>
      <c r="D24" s="285"/>
      <c r="E24" s="285"/>
      <c r="F24" s="285"/>
      <c r="G24" s="287"/>
      <c r="H24" s="287"/>
      <c r="I24" s="287"/>
      <c r="J24" s="287"/>
      <c r="K24" s="288"/>
    </row>
    <row r="25" spans="1:11" s="201" customFormat="1" x14ac:dyDescent="0.2">
      <c r="A25" s="212"/>
      <c r="B25" s="284" t="s">
        <v>62</v>
      </c>
      <c r="C25" s="290" t="s">
        <v>166</v>
      </c>
      <c r="D25" s="285"/>
      <c r="E25" s="285"/>
      <c r="F25" s="285"/>
      <c r="G25" s="287"/>
      <c r="H25" s="287"/>
      <c r="I25" s="287"/>
      <c r="J25" s="287"/>
      <c r="K25" s="288"/>
    </row>
    <row r="26" spans="1:11" s="201" customFormat="1" x14ac:dyDescent="0.2">
      <c r="A26" s="212"/>
      <c r="B26" s="284"/>
      <c r="C26" s="220"/>
      <c r="D26" s="285"/>
      <c r="E26" s="285"/>
      <c r="F26" s="285"/>
      <c r="G26" s="287"/>
      <c r="H26" s="287"/>
      <c r="I26" s="287"/>
      <c r="J26" s="287"/>
      <c r="K26" s="288"/>
    </row>
    <row r="27" spans="1:11" s="201" customFormat="1" ht="65.099999999999994" customHeight="1" x14ac:dyDescent="0.2">
      <c r="A27" s="212"/>
      <c r="B27" s="284"/>
      <c r="C27" s="319" t="s">
        <v>0</v>
      </c>
      <c r="D27" s="285"/>
      <c r="E27" s="285" t="s">
        <v>107</v>
      </c>
      <c r="F27" s="285"/>
      <c r="G27" s="320"/>
      <c r="H27" s="521"/>
      <c r="I27" s="287"/>
      <c r="J27" s="287"/>
      <c r="K27" s="288"/>
    </row>
    <row r="28" spans="1:11" s="201" customFormat="1" x14ac:dyDescent="0.2">
      <c r="A28" s="212"/>
      <c r="B28" s="284"/>
      <c r="C28" s="220"/>
      <c r="D28" s="285"/>
      <c r="E28" s="285"/>
      <c r="F28" s="285"/>
      <c r="G28" s="287"/>
      <c r="H28" s="287"/>
      <c r="I28" s="287"/>
      <c r="J28" s="287"/>
      <c r="K28" s="288"/>
    </row>
    <row r="29" spans="1:11" s="201" customFormat="1" x14ac:dyDescent="0.2">
      <c r="A29" s="212"/>
      <c r="B29" s="284"/>
      <c r="C29" s="220"/>
      <c r="D29" s="285"/>
      <c r="E29" s="285"/>
      <c r="F29" s="285"/>
      <c r="G29" s="287"/>
      <c r="H29" s="287"/>
      <c r="I29" s="287"/>
      <c r="J29" s="287"/>
      <c r="K29" s="288"/>
    </row>
    <row r="30" spans="1:11" s="201" customFormat="1" x14ac:dyDescent="0.2">
      <c r="A30" s="212"/>
      <c r="B30" s="284"/>
      <c r="C30" s="220"/>
      <c r="D30" s="285"/>
      <c r="E30" s="285"/>
      <c r="F30" s="285"/>
      <c r="G30" s="287"/>
      <c r="H30" s="287"/>
      <c r="I30" s="287"/>
      <c r="J30" s="287"/>
      <c r="K30" s="288"/>
    </row>
    <row r="31" spans="1:11" s="201" customFormat="1" x14ac:dyDescent="0.2">
      <c r="A31" s="212"/>
      <c r="B31" s="284" t="s">
        <v>106</v>
      </c>
      <c r="C31" s="290" t="s">
        <v>167</v>
      </c>
      <c r="D31" s="285"/>
      <c r="E31" s="285"/>
      <c r="F31" s="285"/>
      <c r="G31" s="287"/>
      <c r="H31" s="287"/>
      <c r="I31" s="287"/>
      <c r="J31" s="287"/>
      <c r="K31" s="288"/>
    </row>
    <row r="32" spans="1:11" s="201" customFormat="1" x14ac:dyDescent="0.2">
      <c r="A32" s="212"/>
      <c r="B32" s="284"/>
      <c r="C32" s="220"/>
      <c r="D32" s="285"/>
      <c r="E32" s="285"/>
      <c r="F32" s="285"/>
      <c r="G32" s="287"/>
      <c r="H32" s="287"/>
      <c r="I32" s="287"/>
      <c r="J32" s="287"/>
      <c r="K32" s="288"/>
    </row>
    <row r="33" spans="1:11" s="201" customFormat="1" ht="89.25" x14ac:dyDescent="0.2">
      <c r="A33" s="212"/>
      <c r="B33" s="284"/>
      <c r="C33" s="315" t="s">
        <v>1050</v>
      </c>
      <c r="D33" s="285"/>
      <c r="E33" s="285" t="s">
        <v>107</v>
      </c>
      <c r="F33" s="317" t="s">
        <v>1404</v>
      </c>
      <c r="G33" s="321"/>
      <c r="H33" s="522"/>
      <c r="I33" s="287"/>
      <c r="J33" s="287"/>
      <c r="K33" s="288"/>
    </row>
    <row r="34" spans="1:11" s="201" customFormat="1" x14ac:dyDescent="0.2">
      <c r="A34" s="212"/>
      <c r="B34" s="284"/>
      <c r="C34" s="220"/>
      <c r="D34" s="285"/>
      <c r="E34" s="285"/>
      <c r="F34" s="285"/>
      <c r="G34" s="287"/>
      <c r="H34" s="287"/>
      <c r="I34" s="287"/>
      <c r="J34" s="287"/>
      <c r="K34" s="288"/>
    </row>
    <row r="35" spans="1:11" s="201" customFormat="1" x14ac:dyDescent="0.2">
      <c r="A35" s="212"/>
      <c r="B35" s="284"/>
      <c r="C35" s="220"/>
      <c r="D35" s="285"/>
      <c r="E35" s="285"/>
      <c r="F35" s="285"/>
      <c r="G35" s="287"/>
      <c r="H35" s="287"/>
      <c r="I35" s="287"/>
      <c r="J35" s="287"/>
      <c r="K35" s="288"/>
    </row>
    <row r="36" spans="1:11" s="201" customFormat="1" x14ac:dyDescent="0.2">
      <c r="A36" s="212"/>
      <c r="B36" s="284" t="s">
        <v>152</v>
      </c>
      <c r="C36" s="290" t="s">
        <v>262</v>
      </c>
      <c r="D36" s="285"/>
      <c r="E36" s="285"/>
      <c r="F36" s="285"/>
      <c r="G36" s="287"/>
      <c r="H36" s="287"/>
      <c r="I36" s="287"/>
      <c r="J36" s="287"/>
      <c r="K36" s="288"/>
    </row>
    <row r="37" spans="1:11" s="201" customFormat="1" x14ac:dyDescent="0.2">
      <c r="A37" s="212"/>
      <c r="B37" s="284"/>
      <c r="C37" s="220"/>
      <c r="D37" s="285"/>
      <c r="E37" s="285"/>
      <c r="F37" s="285"/>
      <c r="G37" s="287"/>
      <c r="H37" s="287"/>
      <c r="I37" s="287"/>
      <c r="J37" s="287"/>
      <c r="K37" s="288"/>
    </row>
    <row r="38" spans="1:11" s="201" customFormat="1" ht="114.75" x14ac:dyDescent="0.2">
      <c r="A38" s="212"/>
      <c r="B38" s="284"/>
      <c r="C38" s="319" t="s">
        <v>69</v>
      </c>
      <c r="D38" s="285"/>
      <c r="E38" s="285"/>
      <c r="F38" s="285"/>
      <c r="G38" s="287"/>
      <c r="H38" s="287"/>
      <c r="I38" s="287"/>
      <c r="J38" s="287"/>
      <c r="K38" s="288"/>
    </row>
    <row r="39" spans="1:11" s="201" customFormat="1" x14ac:dyDescent="0.2">
      <c r="A39" s="212"/>
      <c r="B39" s="284"/>
      <c r="C39" s="220"/>
      <c r="D39" s="285"/>
      <c r="E39" s="285"/>
      <c r="F39" s="285"/>
      <c r="G39" s="287"/>
      <c r="H39" s="287"/>
      <c r="I39" s="287"/>
      <c r="J39" s="287"/>
      <c r="K39" s="288"/>
    </row>
    <row r="40" spans="1:11" s="201" customFormat="1" ht="25.5" x14ac:dyDescent="0.2">
      <c r="A40" s="212"/>
      <c r="B40" s="284" t="s">
        <v>87</v>
      </c>
      <c r="C40" s="299" t="s">
        <v>1390</v>
      </c>
      <c r="D40" s="285" t="s">
        <v>1368</v>
      </c>
      <c r="E40" s="285" t="s">
        <v>274</v>
      </c>
      <c r="F40" s="317" t="s">
        <v>1404</v>
      </c>
      <c r="G40" s="316"/>
      <c r="H40" s="316"/>
      <c r="I40" s="316"/>
      <c r="J40" s="523"/>
      <c r="K40" s="317"/>
    </row>
    <row r="41" spans="1:11" s="201" customFormat="1" x14ac:dyDescent="0.2">
      <c r="A41" s="212"/>
      <c r="B41" s="284"/>
      <c r="C41" s="299"/>
      <c r="D41" s="285"/>
      <c r="E41" s="285"/>
      <c r="F41" s="285"/>
      <c r="G41" s="316"/>
      <c r="H41" s="316"/>
      <c r="I41" s="316"/>
      <c r="J41" s="523"/>
      <c r="K41" s="317"/>
    </row>
    <row r="42" spans="1:11" s="201" customFormat="1" ht="25.5" x14ac:dyDescent="0.2">
      <c r="A42" s="212"/>
      <c r="B42" s="318" t="s">
        <v>1391</v>
      </c>
      <c r="C42" s="299" t="s">
        <v>1371</v>
      </c>
      <c r="D42" s="285" t="s">
        <v>1368</v>
      </c>
      <c r="E42" s="285" t="s">
        <v>274</v>
      </c>
      <c r="F42" s="317" t="s">
        <v>1404</v>
      </c>
      <c r="G42" s="316"/>
      <c r="H42" s="316"/>
      <c r="I42" s="316"/>
      <c r="J42" s="523"/>
      <c r="K42" s="317"/>
    </row>
    <row r="43" spans="1:11" s="201" customFormat="1" x14ac:dyDescent="0.2">
      <c r="A43" s="212"/>
      <c r="B43" s="284"/>
      <c r="C43" s="220"/>
      <c r="D43" s="285"/>
      <c r="E43" s="285"/>
      <c r="F43" s="285"/>
      <c r="G43" s="316"/>
      <c r="H43" s="316"/>
      <c r="I43" s="316"/>
      <c r="J43" s="523"/>
      <c r="K43" s="317"/>
    </row>
    <row r="44" spans="1:11" s="201" customFormat="1" x14ac:dyDescent="0.2">
      <c r="A44" s="212"/>
      <c r="B44" s="284" t="s">
        <v>88</v>
      </c>
      <c r="C44" s="290" t="s">
        <v>226</v>
      </c>
      <c r="D44" s="285"/>
      <c r="E44" s="285"/>
      <c r="F44" s="285"/>
      <c r="G44" s="316"/>
      <c r="H44" s="316"/>
      <c r="I44" s="316"/>
      <c r="J44" s="523"/>
      <c r="K44" s="317"/>
    </row>
    <row r="45" spans="1:11" s="201" customFormat="1" x14ac:dyDescent="0.2">
      <c r="A45" s="212"/>
      <c r="B45" s="284"/>
      <c r="C45" s="220"/>
      <c r="D45" s="285"/>
      <c r="E45" s="285"/>
      <c r="F45" s="285"/>
      <c r="G45" s="316"/>
      <c r="H45" s="316"/>
      <c r="I45" s="316"/>
      <c r="J45" s="523"/>
      <c r="K45" s="317"/>
    </row>
    <row r="46" spans="1:11" s="201" customFormat="1" ht="25.5" x14ac:dyDescent="0.2">
      <c r="A46" s="212"/>
      <c r="B46" s="284"/>
      <c r="C46" s="319" t="s">
        <v>70</v>
      </c>
      <c r="D46" s="285"/>
      <c r="E46" s="285"/>
      <c r="F46" s="285"/>
      <c r="G46" s="316"/>
      <c r="H46" s="316"/>
      <c r="I46" s="316"/>
      <c r="J46" s="523"/>
      <c r="K46" s="317"/>
    </row>
    <row r="47" spans="1:11" s="201" customFormat="1" x14ac:dyDescent="0.2">
      <c r="A47" s="212"/>
      <c r="B47" s="284"/>
      <c r="C47" s="220"/>
      <c r="D47" s="285"/>
      <c r="E47" s="285"/>
      <c r="F47" s="285"/>
      <c r="G47" s="316"/>
      <c r="H47" s="316"/>
      <c r="I47" s="316"/>
      <c r="J47" s="523"/>
      <c r="K47" s="317"/>
    </row>
    <row r="48" spans="1:11" s="201" customFormat="1" ht="25.5" x14ac:dyDescent="0.2">
      <c r="A48" s="212"/>
      <c r="B48" s="284" t="s">
        <v>89</v>
      </c>
      <c r="C48" s="220" t="s">
        <v>227</v>
      </c>
      <c r="D48" s="285" t="s">
        <v>117</v>
      </c>
      <c r="E48" s="285" t="s">
        <v>274</v>
      </c>
      <c r="F48" s="317" t="s">
        <v>1404</v>
      </c>
      <c r="G48" s="316"/>
      <c r="H48" s="316"/>
      <c r="I48" s="316"/>
      <c r="J48" s="523"/>
      <c r="K48" s="317"/>
    </row>
    <row r="49" spans="1:11" s="201" customFormat="1" x14ac:dyDescent="0.2">
      <c r="A49" s="212"/>
      <c r="B49" s="284"/>
      <c r="C49" s="220"/>
      <c r="D49" s="285"/>
      <c r="E49" s="285"/>
      <c r="F49" s="285"/>
      <c r="G49" s="316"/>
      <c r="H49" s="316"/>
      <c r="I49" s="316"/>
      <c r="J49" s="523"/>
      <c r="K49" s="317"/>
    </row>
    <row r="50" spans="1:11" s="201" customFormat="1" x14ac:dyDescent="0.2">
      <c r="A50" s="212"/>
      <c r="B50" s="284"/>
      <c r="C50" s="220"/>
      <c r="D50" s="285"/>
      <c r="E50" s="285"/>
      <c r="F50" s="285"/>
      <c r="G50" s="316"/>
      <c r="H50" s="316"/>
      <c r="I50" s="316"/>
      <c r="J50" s="523"/>
      <c r="K50" s="317"/>
    </row>
    <row r="51" spans="1:11" s="201" customFormat="1" x14ac:dyDescent="0.2">
      <c r="A51" s="212"/>
      <c r="B51" s="284"/>
      <c r="C51" s="220"/>
      <c r="D51" s="285"/>
      <c r="E51" s="285"/>
      <c r="F51" s="285"/>
      <c r="G51" s="287"/>
      <c r="H51" s="287"/>
      <c r="I51" s="287"/>
      <c r="J51" s="287"/>
      <c r="K51" s="288"/>
    </row>
    <row r="52" spans="1:11" s="201" customFormat="1" x14ac:dyDescent="0.2">
      <c r="A52" s="212"/>
      <c r="B52" s="284"/>
      <c r="C52" s="220"/>
      <c r="D52" s="285"/>
      <c r="E52" s="285"/>
      <c r="F52" s="285"/>
      <c r="G52" s="287"/>
      <c r="H52" s="287"/>
      <c r="I52" s="287"/>
      <c r="J52" s="287"/>
      <c r="K52" s="288"/>
    </row>
    <row r="53" spans="1:11" s="201" customFormat="1" x14ac:dyDescent="0.2">
      <c r="A53" s="212"/>
      <c r="B53" s="271"/>
      <c r="C53" s="211"/>
      <c r="D53" s="212"/>
      <c r="E53" s="212"/>
      <c r="F53" s="212"/>
      <c r="G53" s="260"/>
      <c r="H53" s="260"/>
      <c r="I53" s="260"/>
      <c r="J53" s="260"/>
      <c r="K53" s="253"/>
    </row>
    <row r="54" spans="1:11" s="201" customFormat="1" x14ac:dyDescent="0.2">
      <c r="A54" s="212"/>
      <c r="B54" s="271"/>
      <c r="C54" s="211"/>
      <c r="D54" s="212"/>
      <c r="E54" s="212"/>
      <c r="F54" s="212"/>
      <c r="G54" s="260"/>
      <c r="H54" s="260"/>
      <c r="I54" s="260"/>
      <c r="J54" s="260"/>
      <c r="K54" s="253"/>
    </row>
    <row r="55" spans="1:11" s="201" customFormat="1" ht="13.5" thickBot="1" x14ac:dyDescent="0.25">
      <c r="A55" s="212"/>
      <c r="B55" s="271"/>
      <c r="C55" s="211"/>
      <c r="D55" s="212"/>
      <c r="E55" s="212"/>
      <c r="F55" s="212"/>
      <c r="G55" s="260"/>
      <c r="H55" s="260"/>
      <c r="I55" s="260"/>
      <c r="J55" s="260"/>
      <c r="K55" s="253"/>
    </row>
    <row r="56" spans="1:11" s="201" customFormat="1" ht="16.5" thickTop="1" x14ac:dyDescent="0.2">
      <c r="A56" s="212"/>
      <c r="B56" s="600" t="s">
        <v>153</v>
      </c>
      <c r="C56" s="601"/>
      <c r="D56" s="601"/>
      <c r="E56" s="601"/>
      <c r="F56" s="601"/>
      <c r="G56" s="601"/>
      <c r="H56" s="601"/>
      <c r="I56" s="601"/>
      <c r="J56" s="601"/>
      <c r="K56" s="602"/>
    </row>
    <row r="57" spans="1:11" s="201" customFormat="1" x14ac:dyDescent="0.2">
      <c r="A57" s="212"/>
      <c r="B57" s="273"/>
      <c r="C57" s="270"/>
      <c r="D57" s="270"/>
      <c r="E57" s="270"/>
      <c r="F57" s="270"/>
      <c r="G57" s="253"/>
      <c r="H57" s="253"/>
      <c r="I57" s="253"/>
      <c r="J57" s="253"/>
      <c r="K57" s="274"/>
    </row>
    <row r="58" spans="1:11" ht="15" customHeight="1" x14ac:dyDescent="0.2">
      <c r="A58" s="270"/>
      <c r="B58" s="247" t="s">
        <v>1400</v>
      </c>
      <c r="C58" s="227"/>
      <c r="D58" s="613" t="s">
        <v>225</v>
      </c>
      <c r="E58" s="614"/>
      <c r="F58" s="617" t="s">
        <v>482</v>
      </c>
      <c r="G58" s="618"/>
      <c r="H58" s="618"/>
      <c r="I58" s="618"/>
      <c r="J58" s="618"/>
      <c r="K58" s="619"/>
    </row>
    <row r="59" spans="1:11" ht="13.5" thickBot="1" x14ac:dyDescent="0.25">
      <c r="A59" s="270"/>
      <c r="B59" s="240"/>
      <c r="C59" s="241"/>
      <c r="D59" s="615"/>
      <c r="E59" s="616"/>
      <c r="F59" s="620"/>
      <c r="G59" s="621"/>
      <c r="H59" s="621"/>
      <c r="I59" s="621"/>
      <c r="J59" s="621"/>
      <c r="K59" s="622"/>
    </row>
    <row r="60" spans="1:11" ht="12.75" customHeight="1" thickTop="1" thickBot="1" x14ac:dyDescent="0.25">
      <c r="A60" s="270"/>
      <c r="B60" s="305" t="s">
        <v>483</v>
      </c>
      <c r="C60" s="306" t="s">
        <v>484</v>
      </c>
      <c r="D60" s="307" t="s">
        <v>485</v>
      </c>
      <c r="E60" s="307" t="s">
        <v>486</v>
      </c>
      <c r="F60" s="313" t="s">
        <v>162</v>
      </c>
      <c r="G60" s="314" t="s">
        <v>163</v>
      </c>
      <c r="H60" s="308" t="s">
        <v>1401</v>
      </c>
      <c r="I60" s="314" t="s">
        <v>164</v>
      </c>
      <c r="J60" s="308" t="s">
        <v>1402</v>
      </c>
      <c r="K60" s="283" t="s">
        <v>490</v>
      </c>
    </row>
    <row r="61" spans="1:11" ht="13.5" thickTop="1" x14ac:dyDescent="0.2">
      <c r="A61" s="270"/>
      <c r="B61" s="284"/>
      <c r="C61" s="220"/>
      <c r="D61" s="285"/>
      <c r="E61" s="285"/>
      <c r="F61" s="285"/>
      <c r="G61" s="287"/>
      <c r="H61" s="287"/>
      <c r="I61" s="287"/>
      <c r="J61" s="287"/>
      <c r="K61" s="288"/>
    </row>
    <row r="62" spans="1:11" s="201" customFormat="1" x14ac:dyDescent="0.2">
      <c r="A62" s="212"/>
      <c r="B62" s="284"/>
      <c r="C62" s="220"/>
      <c r="D62" s="285"/>
      <c r="E62" s="285"/>
      <c r="F62" s="285"/>
      <c r="G62" s="287"/>
      <c r="H62" s="287"/>
      <c r="I62" s="287"/>
      <c r="J62" s="287"/>
      <c r="K62" s="288"/>
    </row>
    <row r="63" spans="1:11" s="201" customFormat="1" x14ac:dyDescent="0.2">
      <c r="A63" s="212"/>
      <c r="B63" s="284" t="s">
        <v>154</v>
      </c>
      <c r="C63" s="290" t="s">
        <v>314</v>
      </c>
      <c r="D63" s="285"/>
      <c r="E63" s="285"/>
      <c r="F63" s="285"/>
      <c r="G63" s="287"/>
      <c r="H63" s="287"/>
      <c r="I63" s="287"/>
      <c r="J63" s="287"/>
      <c r="K63" s="288"/>
    </row>
    <row r="64" spans="1:11" s="201" customFormat="1" x14ac:dyDescent="0.2">
      <c r="A64" s="212"/>
      <c r="B64" s="284"/>
      <c r="C64" s="220"/>
      <c r="D64" s="285"/>
      <c r="E64" s="285"/>
      <c r="F64" s="285"/>
      <c r="G64" s="287"/>
      <c r="H64" s="287"/>
      <c r="I64" s="287"/>
      <c r="J64" s="287"/>
      <c r="K64" s="288"/>
    </row>
    <row r="65" spans="1:11" s="201" customFormat="1" ht="76.5" x14ac:dyDescent="0.2">
      <c r="A65" s="212"/>
      <c r="B65" s="284"/>
      <c r="C65" s="323" t="s">
        <v>28</v>
      </c>
      <c r="D65" s="285"/>
      <c r="E65" s="285"/>
      <c r="F65" s="285"/>
      <c r="G65" s="287"/>
      <c r="H65" s="287"/>
      <c r="I65" s="287"/>
      <c r="J65" s="287"/>
      <c r="K65" s="288"/>
    </row>
    <row r="66" spans="1:11" s="201" customFormat="1" x14ac:dyDescent="0.2">
      <c r="A66" s="212"/>
      <c r="B66" s="284"/>
      <c r="C66" s="220"/>
      <c r="D66" s="285"/>
      <c r="E66" s="285"/>
      <c r="F66" s="285"/>
      <c r="G66" s="287"/>
      <c r="H66" s="287"/>
      <c r="I66" s="287"/>
      <c r="J66" s="287"/>
      <c r="K66" s="288"/>
    </row>
    <row r="67" spans="1:11" s="201" customFormat="1" ht="38.25" x14ac:dyDescent="0.2">
      <c r="A67" s="212"/>
      <c r="B67" s="284" t="s">
        <v>150</v>
      </c>
      <c r="C67" s="300" t="s">
        <v>1339</v>
      </c>
      <c r="D67" s="285" t="s">
        <v>29</v>
      </c>
      <c r="E67" s="285" t="s">
        <v>274</v>
      </c>
      <c r="F67" s="288" t="s">
        <v>1404</v>
      </c>
      <c r="G67" s="321"/>
      <c r="H67" s="522"/>
      <c r="I67" s="287"/>
      <c r="J67" s="287"/>
      <c r="K67" s="288"/>
    </row>
    <row r="68" spans="1:11" s="201" customFormat="1" x14ac:dyDescent="0.2">
      <c r="A68" s="212"/>
      <c r="B68" s="284"/>
      <c r="C68" s="220"/>
      <c r="D68" s="285"/>
      <c r="E68" s="285"/>
      <c r="F68" s="288"/>
      <c r="G68" s="287"/>
      <c r="H68" s="287"/>
      <c r="I68" s="287"/>
      <c r="J68" s="287"/>
      <c r="K68" s="288"/>
    </row>
    <row r="69" spans="1:11" s="201" customFormat="1" ht="38.25" x14ac:dyDescent="0.2">
      <c r="A69" s="212"/>
      <c r="B69" s="284" t="s">
        <v>151</v>
      </c>
      <c r="C69" s="300" t="s">
        <v>1340</v>
      </c>
      <c r="D69" s="285" t="s">
        <v>29</v>
      </c>
      <c r="E69" s="285" t="s">
        <v>274</v>
      </c>
      <c r="F69" s="288" t="s">
        <v>1404</v>
      </c>
      <c r="G69" s="321"/>
      <c r="H69" s="522"/>
      <c r="I69" s="287"/>
      <c r="J69" s="287"/>
      <c r="K69" s="288"/>
    </row>
    <row r="70" spans="1:11" s="201" customFormat="1" x14ac:dyDescent="0.2">
      <c r="A70" s="212"/>
      <c r="B70" s="284"/>
      <c r="C70" s="220"/>
      <c r="D70" s="285"/>
      <c r="E70" s="285"/>
      <c r="F70" s="288"/>
      <c r="G70" s="287"/>
      <c r="H70" s="287"/>
      <c r="I70" s="287"/>
      <c r="J70" s="287"/>
      <c r="K70" s="288"/>
    </row>
    <row r="71" spans="1:11" s="201" customFormat="1" ht="25.5" x14ac:dyDescent="0.2">
      <c r="A71" s="212"/>
      <c r="B71" s="284" t="s">
        <v>47</v>
      </c>
      <c r="C71" s="300" t="s">
        <v>1355</v>
      </c>
      <c r="D71" s="285" t="s">
        <v>29</v>
      </c>
      <c r="E71" s="285" t="s">
        <v>107</v>
      </c>
      <c r="F71" s="288" t="s">
        <v>1404</v>
      </c>
      <c r="G71" s="321"/>
      <c r="H71" s="522"/>
      <c r="I71" s="287"/>
      <c r="J71" s="287"/>
      <c r="K71" s="288"/>
    </row>
    <row r="72" spans="1:11" s="201" customFormat="1" x14ac:dyDescent="0.2">
      <c r="A72" s="212"/>
      <c r="B72" s="284"/>
      <c r="C72" s="220"/>
      <c r="D72" s="285"/>
      <c r="E72" s="285"/>
      <c r="F72" s="288"/>
      <c r="G72" s="287"/>
      <c r="H72" s="287"/>
      <c r="I72" s="287"/>
      <c r="J72" s="287"/>
      <c r="K72" s="288"/>
    </row>
    <row r="73" spans="1:11" s="201" customFormat="1" ht="25.5" x14ac:dyDescent="0.2">
      <c r="A73" s="212"/>
      <c r="B73" s="284" t="s">
        <v>48</v>
      </c>
      <c r="C73" s="220" t="s">
        <v>50</v>
      </c>
      <c r="D73" s="285" t="s">
        <v>29</v>
      </c>
      <c r="E73" s="285" t="s">
        <v>107</v>
      </c>
      <c r="F73" s="288" t="s">
        <v>1404</v>
      </c>
      <c r="G73" s="321"/>
      <c r="H73" s="522"/>
      <c r="I73" s="287"/>
      <c r="J73" s="287"/>
      <c r="K73" s="288"/>
    </row>
    <row r="74" spans="1:11" s="201" customFormat="1" x14ac:dyDescent="0.2">
      <c r="A74" s="212"/>
      <c r="B74" s="284"/>
      <c r="C74" s="220"/>
      <c r="D74" s="285"/>
      <c r="E74" s="285"/>
      <c r="F74" s="288"/>
      <c r="G74" s="287"/>
      <c r="H74" s="287"/>
      <c r="I74" s="287"/>
      <c r="J74" s="287"/>
      <c r="K74" s="288"/>
    </row>
    <row r="75" spans="1:11" s="201" customFormat="1" ht="25.5" x14ac:dyDescent="0.2">
      <c r="A75" s="212"/>
      <c r="B75" s="284" t="s">
        <v>49</v>
      </c>
      <c r="C75" s="324" t="s">
        <v>63</v>
      </c>
      <c r="D75" s="285" t="s">
        <v>64</v>
      </c>
      <c r="E75" s="285" t="s">
        <v>107</v>
      </c>
      <c r="F75" s="288" t="s">
        <v>1404</v>
      </c>
      <c r="G75" s="287"/>
      <c r="H75" s="287"/>
      <c r="I75" s="287"/>
      <c r="J75" s="287"/>
      <c r="K75" s="288"/>
    </row>
    <row r="76" spans="1:11" s="201" customFormat="1" x14ac:dyDescent="0.2">
      <c r="A76" s="212"/>
      <c r="B76" s="284"/>
      <c r="C76" s="220"/>
      <c r="D76" s="285"/>
      <c r="E76" s="285"/>
      <c r="F76" s="288"/>
      <c r="G76" s="287"/>
      <c r="H76" s="287"/>
      <c r="I76" s="287"/>
      <c r="J76" s="287"/>
      <c r="K76" s="288"/>
    </row>
    <row r="77" spans="1:11" s="201" customFormat="1" ht="25.5" x14ac:dyDescent="0.2">
      <c r="A77" s="212"/>
      <c r="B77" s="284" t="s">
        <v>8</v>
      </c>
      <c r="C77" s="324" t="s">
        <v>65</v>
      </c>
      <c r="D77" s="285" t="s">
        <v>64</v>
      </c>
      <c r="E77" s="285" t="s">
        <v>107</v>
      </c>
      <c r="F77" s="288" t="s">
        <v>1404</v>
      </c>
      <c r="G77" s="287"/>
      <c r="H77" s="287"/>
      <c r="I77" s="287"/>
      <c r="J77" s="287"/>
      <c r="K77" s="288"/>
    </row>
    <row r="78" spans="1:11" s="201" customFormat="1" x14ac:dyDescent="0.2">
      <c r="A78" s="212"/>
      <c r="B78" s="284"/>
      <c r="C78" s="220"/>
      <c r="D78" s="285"/>
      <c r="E78" s="285"/>
      <c r="F78" s="288"/>
      <c r="G78" s="287"/>
      <c r="H78" s="287"/>
      <c r="I78" s="287"/>
      <c r="J78" s="287"/>
      <c r="K78" s="288"/>
    </row>
    <row r="79" spans="1:11" s="201" customFormat="1" ht="25.5" x14ac:dyDescent="0.2">
      <c r="A79" s="212"/>
      <c r="B79" s="284" t="s">
        <v>67</v>
      </c>
      <c r="C79" s="311" t="s">
        <v>1049</v>
      </c>
      <c r="D79" s="285" t="s">
        <v>64</v>
      </c>
      <c r="E79" s="285" t="s">
        <v>107</v>
      </c>
      <c r="F79" s="288" t="s">
        <v>1404</v>
      </c>
      <c r="G79" s="287"/>
      <c r="H79" s="287"/>
      <c r="I79" s="287"/>
      <c r="J79" s="287"/>
      <c r="K79" s="288"/>
    </row>
    <row r="80" spans="1:11" s="201" customFormat="1" x14ac:dyDescent="0.2">
      <c r="A80" s="212"/>
      <c r="B80" s="284"/>
      <c r="C80" s="220"/>
      <c r="D80" s="285"/>
      <c r="E80" s="285"/>
      <c r="F80" s="288"/>
      <c r="G80" s="287"/>
      <c r="H80" s="287"/>
      <c r="I80" s="287"/>
      <c r="J80" s="287"/>
      <c r="K80" s="288"/>
    </row>
    <row r="81" spans="1:11" s="201" customFormat="1" ht="25.5" x14ac:dyDescent="0.2">
      <c r="A81" s="212"/>
      <c r="B81" s="284" t="s">
        <v>68</v>
      </c>
      <c r="C81" s="324" t="s">
        <v>66</v>
      </c>
      <c r="D81" s="285" t="s">
        <v>64</v>
      </c>
      <c r="E81" s="285" t="s">
        <v>107</v>
      </c>
      <c r="F81" s="288" t="s">
        <v>1404</v>
      </c>
      <c r="G81" s="287"/>
      <c r="H81" s="287"/>
      <c r="I81" s="287"/>
      <c r="J81" s="287"/>
      <c r="K81" s="288"/>
    </row>
    <row r="82" spans="1:11" s="201" customFormat="1" x14ac:dyDescent="0.2">
      <c r="A82" s="212"/>
      <c r="B82" s="284"/>
      <c r="C82" s="220"/>
      <c r="D82" s="285"/>
      <c r="E82" s="285"/>
      <c r="F82" s="285"/>
      <c r="G82" s="287"/>
      <c r="H82" s="287"/>
      <c r="I82" s="287"/>
      <c r="J82" s="287"/>
      <c r="K82" s="288"/>
    </row>
    <row r="83" spans="1:11" s="201" customFormat="1" x14ac:dyDescent="0.2">
      <c r="A83" s="212"/>
      <c r="B83" s="284"/>
      <c r="C83" s="220"/>
      <c r="D83" s="285"/>
      <c r="E83" s="285"/>
      <c r="F83" s="285"/>
      <c r="G83" s="287"/>
      <c r="H83" s="287"/>
      <c r="I83" s="287"/>
      <c r="J83" s="287"/>
      <c r="K83" s="288"/>
    </row>
    <row r="84" spans="1:11" s="201" customFormat="1" x14ac:dyDescent="0.2">
      <c r="A84" s="212"/>
      <c r="B84" s="284"/>
      <c r="C84" s="220"/>
      <c r="D84" s="285"/>
      <c r="E84" s="285"/>
      <c r="F84" s="285"/>
      <c r="G84" s="287"/>
      <c r="H84" s="287"/>
      <c r="I84" s="287"/>
      <c r="J84" s="287"/>
      <c r="K84" s="288"/>
    </row>
    <row r="85" spans="1:11" s="201" customFormat="1" x14ac:dyDescent="0.2">
      <c r="A85" s="212"/>
      <c r="B85" s="284" t="s">
        <v>155</v>
      </c>
      <c r="C85" s="290" t="s">
        <v>228</v>
      </c>
      <c r="D85" s="285"/>
      <c r="E85" s="285"/>
      <c r="F85" s="285"/>
      <c r="G85" s="287"/>
      <c r="H85" s="287"/>
      <c r="I85" s="287"/>
      <c r="J85" s="287"/>
      <c r="K85" s="288"/>
    </row>
    <row r="86" spans="1:11" s="201" customFormat="1" x14ac:dyDescent="0.2">
      <c r="A86" s="212"/>
      <c r="B86" s="284"/>
      <c r="C86" s="220"/>
      <c r="D86" s="285"/>
      <c r="E86" s="285"/>
      <c r="F86" s="285"/>
      <c r="G86" s="287"/>
      <c r="H86" s="287"/>
      <c r="I86" s="287"/>
      <c r="J86" s="287"/>
      <c r="K86" s="288"/>
    </row>
    <row r="87" spans="1:11" s="201" customFormat="1" ht="153" x14ac:dyDescent="0.2">
      <c r="A87" s="212"/>
      <c r="B87" s="284"/>
      <c r="C87" s="323" t="s">
        <v>33</v>
      </c>
      <c r="D87" s="285"/>
      <c r="E87" s="285"/>
      <c r="F87" s="285"/>
      <c r="G87" s="287"/>
      <c r="H87" s="287"/>
      <c r="I87" s="287"/>
      <c r="J87" s="287"/>
      <c r="K87" s="288"/>
    </row>
    <row r="88" spans="1:11" s="201" customFormat="1" x14ac:dyDescent="0.2">
      <c r="A88" s="212"/>
      <c r="B88" s="284"/>
      <c r="C88" s="220"/>
      <c r="D88" s="285"/>
      <c r="E88" s="285"/>
      <c r="F88" s="285"/>
      <c r="G88" s="287"/>
      <c r="H88" s="287"/>
      <c r="I88" s="287"/>
      <c r="J88" s="287"/>
      <c r="K88" s="288"/>
    </row>
    <row r="89" spans="1:11" s="201" customFormat="1" ht="25.5" x14ac:dyDescent="0.2">
      <c r="A89" s="212"/>
      <c r="B89" s="284" t="s">
        <v>156</v>
      </c>
      <c r="C89" s="220" t="s">
        <v>229</v>
      </c>
      <c r="D89" s="285" t="s">
        <v>115</v>
      </c>
      <c r="E89" s="285" t="s">
        <v>274</v>
      </c>
      <c r="F89" s="285" t="str">
        <f>F48</f>
        <v>Rate Only</v>
      </c>
      <c r="G89" s="316"/>
      <c r="H89" s="316"/>
      <c r="I89" s="316"/>
      <c r="J89" s="523"/>
      <c r="K89" s="317"/>
    </row>
    <row r="90" spans="1:11" s="201" customFormat="1" x14ac:dyDescent="0.2">
      <c r="A90" s="212"/>
      <c r="B90" s="284"/>
      <c r="C90" s="220"/>
      <c r="D90" s="285"/>
      <c r="E90" s="285"/>
      <c r="F90" s="285"/>
      <c r="G90" s="287"/>
      <c r="H90" s="287"/>
      <c r="I90" s="287"/>
      <c r="J90" s="287"/>
      <c r="K90" s="288"/>
    </row>
    <row r="91" spans="1:11" s="201" customFormat="1" ht="126" customHeight="1" x14ac:dyDescent="0.2">
      <c r="A91" s="212"/>
      <c r="B91" s="284" t="s">
        <v>34</v>
      </c>
      <c r="C91" s="324" t="s">
        <v>114</v>
      </c>
      <c r="D91" s="285"/>
      <c r="E91" s="285" t="s">
        <v>118</v>
      </c>
      <c r="F91" s="285" t="s">
        <v>119</v>
      </c>
      <c r="G91" s="316"/>
      <c r="H91" s="316"/>
      <c r="I91" s="316"/>
      <c r="J91" s="526"/>
      <c r="K91" s="288"/>
    </row>
    <row r="92" spans="1:11" s="201" customFormat="1" x14ac:dyDescent="0.2">
      <c r="A92" s="212"/>
      <c r="B92" s="284"/>
      <c r="C92" s="220"/>
      <c r="D92" s="285"/>
      <c r="E92" s="285"/>
      <c r="F92" s="285"/>
      <c r="G92" s="287"/>
      <c r="H92" s="287"/>
      <c r="I92" s="287"/>
      <c r="J92" s="287"/>
      <c r="K92" s="288"/>
    </row>
    <row r="93" spans="1:11" s="201" customFormat="1" ht="25.5" x14ac:dyDescent="0.2">
      <c r="A93" s="212"/>
      <c r="B93" s="284" t="s">
        <v>40</v>
      </c>
      <c r="C93" s="324" t="s">
        <v>39</v>
      </c>
      <c r="D93" s="325" t="s">
        <v>42</v>
      </c>
      <c r="E93" s="285" t="s">
        <v>41</v>
      </c>
      <c r="F93" s="285" t="s">
        <v>119</v>
      </c>
      <c r="G93" s="321"/>
      <c r="H93" s="522"/>
      <c r="I93" s="287"/>
      <c r="J93" s="287"/>
      <c r="K93" s="288"/>
    </row>
    <row r="94" spans="1:11" s="201" customFormat="1" x14ac:dyDescent="0.2">
      <c r="A94" s="212"/>
      <c r="B94" s="284"/>
      <c r="C94" s="220"/>
      <c r="D94" s="285"/>
      <c r="E94" s="285"/>
      <c r="F94" s="285"/>
      <c r="G94" s="287"/>
      <c r="H94" s="287"/>
      <c r="I94" s="287"/>
      <c r="J94" s="287"/>
      <c r="K94" s="288"/>
    </row>
    <row r="95" spans="1:11" s="201" customFormat="1" x14ac:dyDescent="0.2">
      <c r="A95" s="212"/>
      <c r="B95" s="284"/>
      <c r="C95" s="220"/>
      <c r="D95" s="285"/>
      <c r="E95" s="285"/>
      <c r="F95" s="285"/>
      <c r="G95" s="287"/>
      <c r="H95" s="287"/>
      <c r="I95" s="287"/>
      <c r="J95" s="287"/>
      <c r="K95" s="288"/>
    </row>
    <row r="96" spans="1:11" s="201" customFormat="1" x14ac:dyDescent="0.2">
      <c r="A96" s="212"/>
      <c r="B96" s="284"/>
      <c r="C96" s="220"/>
      <c r="D96" s="285"/>
      <c r="E96" s="285"/>
      <c r="F96" s="285"/>
      <c r="G96" s="287"/>
      <c r="H96" s="287"/>
      <c r="I96" s="287"/>
      <c r="J96" s="287"/>
      <c r="K96" s="288"/>
    </row>
    <row r="97" spans="1:11" s="201" customFormat="1" x14ac:dyDescent="0.2">
      <c r="A97" s="212"/>
      <c r="B97" s="284"/>
      <c r="C97" s="220"/>
      <c r="D97" s="285"/>
      <c r="E97" s="285"/>
      <c r="F97" s="285"/>
      <c r="G97" s="287"/>
      <c r="H97" s="287"/>
      <c r="I97" s="287"/>
      <c r="J97" s="287"/>
      <c r="K97" s="288"/>
    </row>
    <row r="98" spans="1:11" s="201" customFormat="1" x14ac:dyDescent="0.2">
      <c r="A98" s="212"/>
      <c r="B98" s="284"/>
      <c r="C98" s="220"/>
      <c r="D98" s="285"/>
      <c r="E98" s="285"/>
      <c r="F98" s="285"/>
      <c r="G98" s="287"/>
      <c r="H98" s="287"/>
      <c r="I98" s="287"/>
      <c r="J98" s="287"/>
      <c r="K98" s="288"/>
    </row>
    <row r="99" spans="1:11" s="201" customFormat="1" x14ac:dyDescent="0.2">
      <c r="A99" s="212"/>
      <c r="B99" s="284"/>
      <c r="C99" s="220"/>
      <c r="D99" s="285"/>
      <c r="E99" s="285"/>
      <c r="F99" s="285"/>
      <c r="G99" s="287"/>
      <c r="H99" s="287"/>
      <c r="I99" s="287"/>
      <c r="J99" s="287"/>
      <c r="K99" s="288"/>
    </row>
    <row r="100" spans="1:11" s="201" customFormat="1" x14ac:dyDescent="0.2">
      <c r="A100" s="212"/>
      <c r="B100" s="284"/>
      <c r="C100" s="220"/>
      <c r="D100" s="285"/>
      <c r="E100" s="285"/>
      <c r="F100" s="285"/>
      <c r="G100" s="287"/>
      <c r="H100" s="287"/>
      <c r="I100" s="287"/>
      <c r="J100" s="287"/>
      <c r="K100" s="287"/>
    </row>
    <row r="101" spans="1:11" s="201" customFormat="1" x14ac:dyDescent="0.2">
      <c r="A101" s="212"/>
      <c r="B101" s="284"/>
      <c r="C101" s="220"/>
      <c r="D101" s="285"/>
      <c r="E101" s="285"/>
      <c r="F101" s="285"/>
      <c r="G101" s="287"/>
      <c r="H101" s="287"/>
      <c r="I101" s="287"/>
      <c r="J101" s="287"/>
      <c r="K101" s="287"/>
    </row>
    <row r="102" spans="1:11" s="201" customFormat="1" ht="13.5" thickBot="1" x14ac:dyDescent="0.25">
      <c r="A102" s="212"/>
      <c r="B102" s="326"/>
      <c r="C102" s="215"/>
      <c r="D102" s="216"/>
      <c r="E102" s="216"/>
      <c r="F102" s="216"/>
      <c r="G102" s="258"/>
      <c r="H102" s="258"/>
      <c r="I102" s="258"/>
      <c r="J102" s="500"/>
      <c r="K102" s="500"/>
    </row>
    <row r="103" spans="1:11" s="201" customFormat="1" ht="13.5" thickTop="1" x14ac:dyDescent="0.2">
      <c r="A103" s="212"/>
      <c r="B103" s="221"/>
      <c r="C103" s="206"/>
      <c r="D103" s="204"/>
      <c r="E103" s="204"/>
      <c r="F103"/>
      <c r="G103" s="248"/>
      <c r="H103" s="248"/>
      <c r="I103" s="248"/>
      <c r="J103" s="248"/>
      <c r="K103" s="248"/>
    </row>
    <row r="104" spans="1:11" s="201" customFormat="1" x14ac:dyDescent="0.2">
      <c r="A104" s="212"/>
      <c r="B104" s="221"/>
      <c r="C104" s="206"/>
      <c r="D104" s="204"/>
      <c r="E104" s="204"/>
      <c r="F104"/>
      <c r="G104" s="248"/>
      <c r="H104" s="248"/>
      <c r="I104" s="248"/>
      <c r="J104" s="248"/>
      <c r="K104" s="248"/>
    </row>
    <row r="105" spans="1:11" s="201" customFormat="1" x14ac:dyDescent="0.2">
      <c r="A105" s="212"/>
      <c r="B105" s="221"/>
      <c r="C105" s="206"/>
      <c r="D105" s="204"/>
      <c r="E105" s="204"/>
      <c r="F105"/>
      <c r="G105" s="248"/>
      <c r="H105" s="248"/>
      <c r="I105" s="248"/>
      <c r="J105" s="248"/>
      <c r="K105" s="248"/>
    </row>
    <row r="106" spans="1:11" s="201" customFormat="1" x14ac:dyDescent="0.2">
      <c r="A106" s="212"/>
      <c r="B106" s="221"/>
      <c r="C106" s="206"/>
      <c r="D106" s="204"/>
      <c r="E106" s="204"/>
      <c r="F106"/>
      <c r="G106" s="248"/>
      <c r="H106" s="248"/>
      <c r="I106" s="248"/>
      <c r="J106" s="248"/>
      <c r="K106" s="248"/>
    </row>
    <row r="107" spans="1:11" s="201" customFormat="1" x14ac:dyDescent="0.2">
      <c r="A107" s="212"/>
      <c r="B107" s="221"/>
      <c r="C107" s="206"/>
      <c r="D107" s="204"/>
      <c r="E107" s="204"/>
      <c r="F107"/>
      <c r="G107" s="248"/>
      <c r="H107" s="248"/>
      <c r="I107" s="248"/>
      <c r="J107" s="248"/>
      <c r="K107" s="248"/>
    </row>
    <row r="108" spans="1:11" x14ac:dyDescent="0.2">
      <c r="C108" s="206"/>
      <c r="D108" s="204"/>
      <c r="E108" s="204"/>
    </row>
    <row r="109" spans="1:11" x14ac:dyDescent="0.2">
      <c r="C109" s="206"/>
      <c r="D109" s="204"/>
      <c r="E109" s="204"/>
    </row>
    <row r="110" spans="1:11" x14ac:dyDescent="0.2">
      <c r="C110" s="206"/>
      <c r="D110" s="204"/>
      <c r="E110" s="204"/>
    </row>
    <row r="111" spans="1:11" x14ac:dyDescent="0.2">
      <c r="C111" s="206"/>
      <c r="D111" s="204"/>
      <c r="E111" s="204"/>
    </row>
    <row r="112" spans="1:11" x14ac:dyDescent="0.2">
      <c r="C112" s="206"/>
      <c r="D112" s="204"/>
      <c r="E112" s="204"/>
    </row>
    <row r="113" spans="4:5" x14ac:dyDescent="0.2">
      <c r="D113" s="204"/>
      <c r="E113" s="204"/>
    </row>
    <row r="114" spans="4:5" x14ac:dyDescent="0.2">
      <c r="D114" s="204"/>
      <c r="E114" s="204"/>
    </row>
    <row r="115" spans="4:5" x14ac:dyDescent="0.2">
      <c r="D115" s="204"/>
      <c r="E115" s="204"/>
    </row>
    <row r="116" spans="4:5" x14ac:dyDescent="0.2">
      <c r="D116" s="204"/>
      <c r="E116" s="204"/>
    </row>
    <row r="117" spans="4:5" x14ac:dyDescent="0.2">
      <c r="D117" s="204"/>
      <c r="E117" s="204"/>
    </row>
    <row r="118" spans="4:5" x14ac:dyDescent="0.2">
      <c r="D118" s="204"/>
      <c r="E118" s="204"/>
    </row>
    <row r="119" spans="4:5" x14ac:dyDescent="0.2">
      <c r="D119" s="204"/>
      <c r="E119" s="204"/>
    </row>
  </sheetData>
  <mergeCells count="4">
    <mergeCell ref="B56:K56"/>
    <mergeCell ref="B2:K2"/>
    <mergeCell ref="F58:K59"/>
    <mergeCell ref="D58:E59"/>
  </mergeCells>
  <phoneticPr fontId="42" type="noConversion"/>
  <printOptions horizontalCentered="1" verticalCentered="1"/>
  <pageMargins left="0.39370078740157483" right="0.39370078740157483" top="0" bottom="0" header="0" footer="0"/>
  <pageSetup paperSize="9" scale="64" orientation="portrait" r:id="rId1"/>
  <headerFooter>
    <oddFooter>Page &amp;P of &amp;N</oddFooter>
  </headerFooter>
  <rowBreaks count="1" manualBreakCount="1">
    <brk id="54" max="16383" man="1"/>
  </rowBreaks>
  <colBreaks count="1" manualBreakCount="1">
    <brk id="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5"/>
  <sheetViews>
    <sheetView tabSelected="1" view="pageBreakPreview" topLeftCell="A231" zoomScale="85" zoomScaleNormal="87" zoomScaleSheetLayoutView="85" zoomScalePageLayoutView="125" workbookViewId="0">
      <selection activeCell="S247" sqref="S247"/>
    </sheetView>
  </sheetViews>
  <sheetFormatPr defaultColWidth="8.5703125" defaultRowHeight="12.75" x14ac:dyDescent="0.2"/>
  <cols>
    <col min="1" max="1" width="1" customWidth="1"/>
    <col min="2" max="2" width="8.42578125" style="221" customWidth="1"/>
    <col min="3" max="3" width="44.42578125" customWidth="1"/>
    <col min="4" max="4" width="12" style="224" customWidth="1"/>
    <col min="5" max="5" width="5.140625" customWidth="1"/>
    <col min="6" max="6" width="5.140625" style="266" customWidth="1"/>
    <col min="7" max="7" width="9.5703125" customWidth="1"/>
    <col min="8" max="9" width="13.85546875" style="248" customWidth="1"/>
    <col min="10" max="11" width="11.5703125" style="248" customWidth="1"/>
    <col min="12" max="12" width="16.42578125" style="248" bestFit="1" customWidth="1"/>
    <col min="13" max="13" width="17.140625" customWidth="1"/>
    <col min="14" max="14" width="9.5703125" bestFit="1" customWidth="1"/>
  </cols>
  <sheetData>
    <row r="1" spans="2:12" ht="13.5" thickBot="1" x14ac:dyDescent="0.25"/>
    <row r="2" spans="2:12" ht="15" customHeight="1" thickTop="1" x14ac:dyDescent="0.2">
      <c r="B2" s="623" t="s">
        <v>230</v>
      </c>
      <c r="C2" s="624"/>
      <c r="D2" s="624"/>
      <c r="E2" s="624"/>
      <c r="F2" s="624"/>
      <c r="G2" s="624"/>
      <c r="H2" s="624"/>
      <c r="I2" s="624"/>
      <c r="J2" s="624"/>
      <c r="K2" s="624"/>
      <c r="L2" s="625"/>
    </row>
    <row r="3" spans="2:12" x14ac:dyDescent="0.2">
      <c r="B3" s="273"/>
      <c r="C3" s="270"/>
      <c r="D3" s="269"/>
      <c r="E3" s="270"/>
      <c r="F3" s="328"/>
      <c r="G3" s="270"/>
      <c r="H3" s="253"/>
      <c r="I3" s="253"/>
      <c r="J3" s="253"/>
      <c r="K3" s="253"/>
      <c r="L3" s="274"/>
    </row>
    <row r="4" spans="2:12" ht="12.75" customHeight="1" x14ac:dyDescent="0.2">
      <c r="B4" s="247"/>
      <c r="C4" s="227"/>
      <c r="D4" s="275" t="s">
        <v>225</v>
      </c>
      <c r="E4" s="276"/>
      <c r="F4" s="329"/>
      <c r="G4" s="228" t="s">
        <v>482</v>
      </c>
      <c r="H4" s="255"/>
      <c r="I4" s="255"/>
      <c r="J4" s="255"/>
      <c r="K4" s="255"/>
      <c r="L4" s="249"/>
    </row>
    <row r="5" spans="2:12" x14ac:dyDescent="0.2">
      <c r="B5" s="231"/>
      <c r="C5" s="232"/>
      <c r="D5" s="277"/>
      <c r="E5" s="278"/>
      <c r="F5" s="330"/>
      <c r="G5" s="233"/>
      <c r="H5" s="256"/>
      <c r="I5" s="256"/>
      <c r="J5" s="256"/>
      <c r="K5" s="256"/>
      <c r="L5" s="250"/>
    </row>
    <row r="6" spans="2:12" s="201" customFormat="1" ht="26.25" thickBot="1" x14ac:dyDescent="0.25">
      <c r="B6" s="312" t="s">
        <v>483</v>
      </c>
      <c r="C6" s="280" t="s">
        <v>484</v>
      </c>
      <c r="D6" s="280" t="s">
        <v>485</v>
      </c>
      <c r="E6" s="280" t="s">
        <v>486</v>
      </c>
      <c r="F6" s="331"/>
      <c r="G6" s="280" t="s">
        <v>322</v>
      </c>
      <c r="H6" s="308" t="s">
        <v>163</v>
      </c>
      <c r="I6" s="308" t="s">
        <v>1401</v>
      </c>
      <c r="J6" s="308" t="s">
        <v>164</v>
      </c>
      <c r="K6" s="308" t="s">
        <v>1402</v>
      </c>
      <c r="L6" s="283" t="s">
        <v>490</v>
      </c>
    </row>
    <row r="7" spans="2:12" s="201" customFormat="1" ht="13.5" thickTop="1" x14ac:dyDescent="0.2">
      <c r="B7" s="284"/>
      <c r="C7" s="332"/>
      <c r="D7" s="285"/>
      <c r="E7" s="285"/>
      <c r="F7" s="333"/>
      <c r="G7" s="285"/>
      <c r="H7" s="287"/>
      <c r="I7" s="287"/>
      <c r="J7" s="287"/>
      <c r="K7" s="287"/>
      <c r="L7" s="288"/>
    </row>
    <row r="8" spans="2:12" s="201" customFormat="1" x14ac:dyDescent="0.2">
      <c r="B8" s="334" t="s">
        <v>232</v>
      </c>
      <c r="C8" s="335" t="s">
        <v>220</v>
      </c>
      <c r="D8" s="336"/>
      <c r="E8" s="336"/>
      <c r="F8" s="333"/>
      <c r="G8" s="336"/>
      <c r="H8" s="287"/>
      <c r="I8" s="287"/>
      <c r="J8" s="287"/>
      <c r="K8" s="287"/>
      <c r="L8" s="288"/>
    </row>
    <row r="9" spans="2:12" s="201" customFormat="1" x14ac:dyDescent="0.2">
      <c r="B9" s="337"/>
      <c r="C9" s="338"/>
      <c r="D9" s="336"/>
      <c r="E9" s="336"/>
      <c r="F9" s="333"/>
      <c r="G9" s="336"/>
      <c r="H9" s="287"/>
      <c r="I9" s="287"/>
      <c r="J9" s="287"/>
      <c r="K9" s="287"/>
      <c r="L9" s="288"/>
    </row>
    <row r="10" spans="2:12" s="201" customFormat="1" ht="76.5" x14ac:dyDescent="0.2">
      <c r="B10" s="337"/>
      <c r="C10" s="315" t="s">
        <v>1252</v>
      </c>
      <c r="D10" s="339"/>
      <c r="E10" s="339"/>
      <c r="F10" s="333"/>
      <c r="G10" s="339"/>
      <c r="H10" s="287"/>
      <c r="I10" s="287"/>
      <c r="J10" s="287"/>
      <c r="K10" s="287"/>
      <c r="L10" s="288"/>
    </row>
    <row r="11" spans="2:12" s="201" customFormat="1" ht="38.25" x14ac:dyDescent="0.2">
      <c r="B11" s="289" t="s">
        <v>221</v>
      </c>
      <c r="C11" s="340" t="s">
        <v>698</v>
      </c>
      <c r="D11" s="339"/>
      <c r="E11" s="339"/>
      <c r="F11" s="333"/>
      <c r="G11" s="339"/>
      <c r="H11" s="287"/>
      <c r="I11" s="287"/>
      <c r="J11" s="287"/>
      <c r="K11" s="287"/>
      <c r="L11" s="288"/>
    </row>
    <row r="12" spans="2:12" s="201" customFormat="1" x14ac:dyDescent="0.2">
      <c r="B12" s="289"/>
      <c r="C12" s="340"/>
      <c r="D12" s="339"/>
      <c r="E12" s="339"/>
      <c r="F12" s="333"/>
      <c r="G12" s="339"/>
      <c r="H12" s="287"/>
      <c r="I12" s="287"/>
      <c r="J12" s="287"/>
      <c r="K12" s="287"/>
      <c r="L12" s="288"/>
    </row>
    <row r="13" spans="2:12" s="201" customFormat="1" ht="25.5" x14ac:dyDescent="0.2">
      <c r="B13" s="289" t="s">
        <v>182</v>
      </c>
      <c r="C13" s="341" t="s">
        <v>1052</v>
      </c>
      <c r="D13" s="342" t="s">
        <v>699</v>
      </c>
      <c r="E13" s="342"/>
      <c r="F13" s="333"/>
      <c r="G13" s="342"/>
      <c r="H13" s="287"/>
      <c r="I13" s="287"/>
      <c r="J13" s="287"/>
      <c r="K13" s="287"/>
      <c r="L13" s="288"/>
    </row>
    <row r="14" spans="2:12" s="201" customFormat="1" x14ac:dyDescent="0.2">
      <c r="B14" s="334"/>
      <c r="C14" s="343"/>
      <c r="D14" s="342"/>
      <c r="E14" s="342"/>
      <c r="F14" s="333"/>
      <c r="G14" s="342"/>
      <c r="H14" s="287"/>
      <c r="I14" s="287"/>
      <c r="J14" s="287"/>
      <c r="K14" s="287"/>
      <c r="L14" s="288"/>
    </row>
    <row r="15" spans="2:12" s="201" customFormat="1" ht="26.25" customHeight="1" x14ac:dyDescent="0.2">
      <c r="B15" s="334" t="s">
        <v>268</v>
      </c>
      <c r="C15" s="341" t="s">
        <v>1369</v>
      </c>
      <c r="D15" s="336" t="s">
        <v>675</v>
      </c>
      <c r="E15" s="361" t="s">
        <v>267</v>
      </c>
      <c r="F15" s="333"/>
      <c r="G15" s="269" t="s">
        <v>1404</v>
      </c>
      <c r="H15" s="316"/>
      <c r="I15" s="316"/>
      <c r="J15" s="316"/>
      <c r="K15" s="523"/>
      <c r="L15" s="317"/>
    </row>
    <row r="16" spans="2:12" s="201" customFormat="1" x14ac:dyDescent="0.2">
      <c r="B16" s="337"/>
      <c r="C16" s="338"/>
      <c r="D16" s="336"/>
      <c r="E16" s="336"/>
      <c r="F16" s="333"/>
      <c r="G16" s="336"/>
      <c r="H16" s="287"/>
      <c r="I16" s="287"/>
      <c r="J16" s="287"/>
      <c r="K16" s="287"/>
      <c r="L16" s="288"/>
    </row>
    <row r="17" spans="2:12" s="201" customFormat="1" ht="25.5" x14ac:dyDescent="0.2">
      <c r="B17" s="337" t="s">
        <v>269</v>
      </c>
      <c r="C17" s="341" t="s">
        <v>1191</v>
      </c>
      <c r="D17" s="339" t="s">
        <v>676</v>
      </c>
      <c r="E17" s="339"/>
      <c r="F17" s="333"/>
      <c r="G17" s="339"/>
      <c r="H17" s="287"/>
      <c r="I17" s="287"/>
      <c r="J17" s="287"/>
      <c r="K17" s="287"/>
      <c r="L17" s="288"/>
    </row>
    <row r="18" spans="2:12" s="201" customFormat="1" x14ac:dyDescent="0.2">
      <c r="B18" s="289"/>
      <c r="C18" s="344"/>
      <c r="D18" s="342"/>
      <c r="E18" s="342"/>
      <c r="F18" s="333"/>
      <c r="G18" s="342"/>
      <c r="H18" s="287"/>
      <c r="I18" s="287"/>
      <c r="J18" s="287"/>
      <c r="K18" s="287"/>
      <c r="L18" s="288"/>
    </row>
    <row r="19" spans="2:12" s="201" customFormat="1" x14ac:dyDescent="0.2">
      <c r="B19" s="334" t="s">
        <v>798</v>
      </c>
      <c r="C19" s="345" t="s">
        <v>681</v>
      </c>
      <c r="D19" s="336"/>
      <c r="E19" s="336"/>
      <c r="F19" s="333"/>
      <c r="G19" s="336"/>
      <c r="H19" s="287"/>
      <c r="I19" s="287"/>
      <c r="J19" s="287"/>
      <c r="K19" s="287"/>
      <c r="L19" s="288"/>
    </row>
    <row r="20" spans="2:12" s="201" customFormat="1" x14ac:dyDescent="0.2">
      <c r="B20" s="337"/>
      <c r="C20" s="323"/>
      <c r="D20" s="339"/>
      <c r="E20" s="339"/>
      <c r="F20" s="333"/>
      <c r="G20" s="339"/>
      <c r="H20" s="287"/>
      <c r="I20" s="287"/>
      <c r="J20" s="287"/>
      <c r="K20" s="287"/>
      <c r="L20" s="288"/>
    </row>
    <row r="21" spans="2:12" s="201" customFormat="1" ht="38.25" x14ac:dyDescent="0.2">
      <c r="B21" s="289"/>
      <c r="C21" s="346" t="s">
        <v>570</v>
      </c>
      <c r="D21" s="342"/>
      <c r="E21" s="342"/>
      <c r="F21" s="333"/>
      <c r="G21" s="342"/>
      <c r="H21" s="287"/>
      <c r="I21" s="287"/>
      <c r="J21" s="287"/>
      <c r="K21" s="287"/>
      <c r="L21" s="288"/>
    </row>
    <row r="22" spans="2:12" s="201" customFormat="1" x14ac:dyDescent="0.2">
      <c r="B22" s="334"/>
      <c r="C22" s="347"/>
      <c r="D22" s="336"/>
      <c r="E22" s="336"/>
      <c r="F22" s="333"/>
      <c r="G22" s="336"/>
      <c r="H22" s="287"/>
      <c r="I22" s="287"/>
      <c r="J22" s="287"/>
      <c r="K22" s="287"/>
      <c r="L22" s="288"/>
    </row>
    <row r="23" spans="2:12" s="201" customFormat="1" x14ac:dyDescent="0.2">
      <c r="B23" s="337" t="s">
        <v>571</v>
      </c>
      <c r="C23" s="324" t="s">
        <v>9</v>
      </c>
      <c r="D23" s="336" t="s">
        <v>572</v>
      </c>
      <c r="E23" s="336"/>
      <c r="F23" s="333"/>
      <c r="G23" s="336"/>
      <c r="H23" s="287"/>
      <c r="I23" s="287"/>
      <c r="J23" s="287"/>
      <c r="K23" s="287"/>
      <c r="L23" s="288"/>
    </row>
    <row r="24" spans="2:12" s="201" customFormat="1" x14ac:dyDescent="0.2">
      <c r="B24" s="337" t="s">
        <v>573</v>
      </c>
      <c r="C24" s="300" t="s">
        <v>1393</v>
      </c>
      <c r="D24" s="336"/>
      <c r="E24" s="336" t="s">
        <v>574</v>
      </c>
      <c r="F24" s="333"/>
      <c r="G24" s="506" t="s">
        <v>1404</v>
      </c>
      <c r="H24" s="321"/>
      <c r="I24" s="522"/>
      <c r="J24" s="287"/>
      <c r="K24" s="287"/>
      <c r="L24" s="288"/>
    </row>
    <row r="25" spans="2:12" s="201" customFormat="1" x14ac:dyDescent="0.2">
      <c r="B25" s="337" t="s">
        <v>575</v>
      </c>
      <c r="C25" s="300" t="s">
        <v>1394</v>
      </c>
      <c r="D25" s="336"/>
      <c r="E25" s="336" t="s">
        <v>576</v>
      </c>
      <c r="F25" s="333"/>
      <c r="G25" s="506" t="s">
        <v>1404</v>
      </c>
      <c r="H25" s="321"/>
      <c r="I25" s="522"/>
      <c r="J25" s="287"/>
      <c r="K25" s="287"/>
      <c r="L25" s="288"/>
    </row>
    <row r="26" spans="2:12" s="201" customFormat="1" x14ac:dyDescent="0.2">
      <c r="B26" s="337"/>
      <c r="C26" s="323"/>
      <c r="D26" s="339"/>
      <c r="E26" s="339"/>
      <c r="F26" s="333"/>
      <c r="G26" s="339"/>
      <c r="H26" s="287"/>
      <c r="I26" s="287"/>
      <c r="J26" s="287"/>
      <c r="K26" s="287"/>
      <c r="L26" s="288"/>
    </row>
    <row r="27" spans="2:12" s="201" customFormat="1" x14ac:dyDescent="0.2">
      <c r="B27" s="289" t="s">
        <v>577</v>
      </c>
      <c r="C27" s="348" t="s">
        <v>10</v>
      </c>
      <c r="D27" s="339" t="s">
        <v>578</v>
      </c>
      <c r="E27" s="339"/>
      <c r="F27" s="333"/>
      <c r="G27" s="339"/>
      <c r="H27" s="287"/>
      <c r="I27" s="287"/>
      <c r="J27" s="287"/>
      <c r="K27" s="287"/>
      <c r="L27" s="288"/>
    </row>
    <row r="28" spans="2:12" s="201" customFormat="1" x14ac:dyDescent="0.2">
      <c r="B28" s="289" t="s">
        <v>579</v>
      </c>
      <c r="C28" s="300" t="s">
        <v>1393</v>
      </c>
      <c r="D28" s="339"/>
      <c r="E28" s="339" t="s">
        <v>580</v>
      </c>
      <c r="F28" s="333"/>
      <c r="G28" s="506" t="s">
        <v>1404</v>
      </c>
      <c r="H28" s="321"/>
      <c r="I28" s="522"/>
      <c r="J28" s="287"/>
      <c r="K28" s="287"/>
      <c r="L28" s="288"/>
    </row>
    <row r="29" spans="2:12" s="201" customFormat="1" x14ac:dyDescent="0.2">
      <c r="B29" s="289" t="s">
        <v>700</v>
      </c>
      <c r="C29" s="300" t="s">
        <v>1394</v>
      </c>
      <c r="D29" s="339"/>
      <c r="E29" s="339" t="s">
        <v>701</v>
      </c>
      <c r="F29" s="333"/>
      <c r="G29" s="506" t="s">
        <v>1404</v>
      </c>
      <c r="H29" s="321"/>
      <c r="I29" s="522"/>
      <c r="J29" s="287"/>
      <c r="K29" s="287"/>
      <c r="L29" s="288"/>
    </row>
    <row r="30" spans="2:12" s="201" customFormat="1" x14ac:dyDescent="0.2">
      <c r="B30" s="289"/>
      <c r="C30" s="344"/>
      <c r="D30" s="342"/>
      <c r="E30" s="342"/>
      <c r="F30" s="333"/>
      <c r="G30" s="342"/>
      <c r="H30" s="287"/>
      <c r="I30" s="287"/>
      <c r="J30" s="287"/>
      <c r="K30" s="287"/>
      <c r="L30" s="288"/>
    </row>
    <row r="31" spans="2:12" s="201" customFormat="1" x14ac:dyDescent="0.2">
      <c r="B31" s="334" t="s">
        <v>702</v>
      </c>
      <c r="C31" s="349" t="s">
        <v>11</v>
      </c>
      <c r="D31" s="342"/>
      <c r="E31" s="342"/>
      <c r="F31" s="333"/>
      <c r="G31" s="342"/>
      <c r="H31" s="287"/>
      <c r="I31" s="287"/>
      <c r="J31" s="287"/>
      <c r="K31" s="287"/>
      <c r="L31" s="288"/>
    </row>
    <row r="32" spans="2:12" s="201" customFormat="1" x14ac:dyDescent="0.2">
      <c r="B32" s="334" t="s">
        <v>703</v>
      </c>
      <c r="C32" s="349" t="s">
        <v>12</v>
      </c>
      <c r="D32" s="223" t="s">
        <v>13</v>
      </c>
      <c r="E32" s="342" t="s">
        <v>704</v>
      </c>
      <c r="F32" s="333"/>
      <c r="G32" s="506" t="s">
        <v>1404</v>
      </c>
      <c r="H32" s="321"/>
      <c r="I32" s="522"/>
      <c r="J32" s="287"/>
      <c r="K32" s="287"/>
      <c r="L32" s="288"/>
    </row>
    <row r="33" spans="2:12" s="201" customFormat="1" x14ac:dyDescent="0.2">
      <c r="B33" s="334"/>
      <c r="C33" s="349"/>
      <c r="D33" s="223"/>
      <c r="E33" s="342"/>
      <c r="F33" s="333"/>
      <c r="G33" s="342"/>
      <c r="H33" s="287"/>
      <c r="I33" s="287"/>
      <c r="J33" s="287"/>
      <c r="K33" s="287"/>
      <c r="L33" s="288"/>
    </row>
    <row r="34" spans="2:12" s="201" customFormat="1" x14ac:dyDescent="0.2">
      <c r="B34" s="334" t="s">
        <v>705</v>
      </c>
      <c r="C34" s="349" t="s">
        <v>14</v>
      </c>
      <c r="D34" s="223" t="s">
        <v>13</v>
      </c>
      <c r="E34" s="342" t="s">
        <v>704</v>
      </c>
      <c r="F34" s="333"/>
      <c r="G34" s="506" t="s">
        <v>1404</v>
      </c>
      <c r="H34" s="321"/>
      <c r="I34" s="522"/>
      <c r="J34" s="287"/>
      <c r="K34" s="287"/>
      <c r="L34" s="288"/>
    </row>
    <row r="35" spans="2:12" s="201" customFormat="1" x14ac:dyDescent="0.2">
      <c r="B35" s="334"/>
      <c r="C35" s="349"/>
      <c r="D35" s="223"/>
      <c r="E35" s="342"/>
      <c r="F35" s="333"/>
      <c r="G35" s="342"/>
      <c r="H35" s="287"/>
      <c r="I35" s="287"/>
      <c r="J35" s="287"/>
      <c r="K35" s="287"/>
      <c r="L35" s="288"/>
    </row>
    <row r="36" spans="2:12" s="201" customFormat="1" x14ac:dyDescent="0.2">
      <c r="B36" s="334" t="s">
        <v>459</v>
      </c>
      <c r="C36" s="349" t="s">
        <v>460</v>
      </c>
      <c r="D36" s="223" t="s">
        <v>15</v>
      </c>
      <c r="E36" s="342" t="s">
        <v>704</v>
      </c>
      <c r="F36" s="333"/>
      <c r="G36" s="506" t="s">
        <v>1404</v>
      </c>
      <c r="H36" s="321"/>
      <c r="I36" s="522"/>
      <c r="J36" s="287"/>
      <c r="K36" s="287"/>
      <c r="L36" s="288"/>
    </row>
    <row r="37" spans="2:12" s="201" customFormat="1" x14ac:dyDescent="0.2">
      <c r="B37" s="334"/>
      <c r="C37" s="349"/>
      <c r="D37" s="223"/>
      <c r="E37" s="342"/>
      <c r="F37" s="333"/>
      <c r="G37" s="342"/>
      <c r="H37" s="287"/>
      <c r="I37" s="287"/>
      <c r="J37" s="287"/>
      <c r="K37" s="287"/>
      <c r="L37" s="288"/>
    </row>
    <row r="38" spans="2:12" s="201" customFormat="1" x14ac:dyDescent="0.2">
      <c r="B38" s="334" t="s">
        <v>461</v>
      </c>
      <c r="C38" s="349" t="s">
        <v>581</v>
      </c>
      <c r="D38" s="223" t="s">
        <v>16</v>
      </c>
      <c r="E38" s="342" t="s">
        <v>701</v>
      </c>
      <c r="F38" s="333"/>
      <c r="G38" s="506" t="s">
        <v>1404</v>
      </c>
      <c r="H38" s="287"/>
      <c r="I38" s="287"/>
      <c r="J38" s="287"/>
      <c r="K38" s="287"/>
      <c r="L38" s="288"/>
    </row>
    <row r="39" spans="2:12" s="201" customFormat="1" x14ac:dyDescent="0.2">
      <c r="B39" s="334"/>
      <c r="C39" s="349"/>
      <c r="D39" s="223"/>
      <c r="E39" s="342"/>
      <c r="F39" s="333"/>
      <c r="G39" s="342"/>
      <c r="H39" s="287"/>
      <c r="I39" s="287"/>
      <c r="J39" s="287"/>
      <c r="K39" s="287"/>
      <c r="L39" s="288"/>
    </row>
    <row r="40" spans="2:12" s="201" customFormat="1" x14ac:dyDescent="0.2">
      <c r="B40" s="334" t="s">
        <v>582</v>
      </c>
      <c r="C40" s="349" t="s">
        <v>706</v>
      </c>
      <c r="D40" s="223" t="s">
        <v>15</v>
      </c>
      <c r="E40" s="342" t="s">
        <v>704</v>
      </c>
      <c r="F40" s="333"/>
      <c r="G40" s="506" t="s">
        <v>1404</v>
      </c>
      <c r="H40" s="321"/>
      <c r="I40" s="522"/>
      <c r="J40" s="287"/>
      <c r="K40" s="287"/>
      <c r="L40" s="288"/>
    </row>
    <row r="41" spans="2:12" s="201" customFormat="1" x14ac:dyDescent="0.2">
      <c r="B41" s="334"/>
      <c r="C41" s="349"/>
      <c r="D41" s="223"/>
      <c r="E41" s="342"/>
      <c r="F41" s="333"/>
      <c r="G41" s="342"/>
      <c r="H41" s="287"/>
      <c r="I41" s="287"/>
      <c r="J41" s="287"/>
      <c r="K41" s="287"/>
      <c r="L41" s="288"/>
    </row>
    <row r="42" spans="2:12" s="201" customFormat="1" x14ac:dyDescent="0.2">
      <c r="B42" s="334" t="s">
        <v>707</v>
      </c>
      <c r="C42" s="349" t="s">
        <v>17</v>
      </c>
      <c r="D42" s="223" t="s">
        <v>18</v>
      </c>
      <c r="E42" s="342" t="s">
        <v>704</v>
      </c>
      <c r="F42" s="333"/>
      <c r="G42" s="506" t="s">
        <v>1404</v>
      </c>
      <c r="H42" s="321"/>
      <c r="I42" s="522"/>
      <c r="J42" s="287"/>
      <c r="K42" s="287"/>
      <c r="L42" s="288"/>
    </row>
    <row r="43" spans="2:12" s="201" customFormat="1" x14ac:dyDescent="0.2">
      <c r="B43" s="334"/>
      <c r="C43" s="349"/>
      <c r="D43" s="223"/>
      <c r="E43" s="342"/>
      <c r="F43" s="333"/>
      <c r="G43" s="342"/>
      <c r="H43" s="287"/>
      <c r="I43" s="287"/>
      <c r="J43" s="287"/>
      <c r="K43" s="287"/>
      <c r="L43" s="288"/>
    </row>
    <row r="44" spans="2:12" s="201" customFormat="1" ht="25.5" x14ac:dyDescent="0.2">
      <c r="B44" s="334" t="s">
        <v>815</v>
      </c>
      <c r="C44" s="349" t="s">
        <v>19</v>
      </c>
      <c r="D44" s="223" t="s">
        <v>20</v>
      </c>
      <c r="E44" s="342"/>
      <c r="F44" s="333"/>
      <c r="G44" s="342"/>
      <c r="H44" s="287"/>
      <c r="I44" s="287"/>
      <c r="J44" s="287"/>
      <c r="K44" s="287"/>
      <c r="L44" s="288"/>
    </row>
    <row r="45" spans="2:12" s="201" customFormat="1" x14ac:dyDescent="0.2">
      <c r="B45" s="334" t="s">
        <v>586</v>
      </c>
      <c r="C45" s="349" t="s">
        <v>708</v>
      </c>
      <c r="D45" s="223"/>
      <c r="E45" s="342" t="s">
        <v>709</v>
      </c>
      <c r="F45" s="333"/>
      <c r="G45" s="506" t="s">
        <v>1404</v>
      </c>
      <c r="H45" s="321"/>
      <c r="I45" s="522"/>
      <c r="J45" s="287"/>
      <c r="K45" s="287"/>
      <c r="L45" s="288"/>
    </row>
    <row r="46" spans="2:12" s="201" customFormat="1" x14ac:dyDescent="0.2">
      <c r="B46" s="334" t="s">
        <v>710</v>
      </c>
      <c r="C46" s="349" t="s">
        <v>711</v>
      </c>
      <c r="D46" s="223"/>
      <c r="E46" s="342" t="s">
        <v>712</v>
      </c>
      <c r="F46" s="333"/>
      <c r="G46" s="506" t="s">
        <v>1404</v>
      </c>
      <c r="H46" s="321"/>
      <c r="I46" s="522"/>
      <c r="J46" s="287"/>
      <c r="K46" s="287"/>
      <c r="L46" s="288"/>
    </row>
    <row r="47" spans="2:12" s="201" customFormat="1" x14ac:dyDescent="0.2">
      <c r="B47" s="334"/>
      <c r="C47" s="349"/>
      <c r="D47" s="223"/>
      <c r="E47" s="342"/>
      <c r="F47" s="333"/>
      <c r="G47" s="342"/>
      <c r="H47" s="287"/>
      <c r="I47" s="287"/>
      <c r="J47" s="287"/>
      <c r="K47" s="287"/>
      <c r="L47" s="288"/>
    </row>
    <row r="48" spans="2:12" s="201" customFormat="1" x14ac:dyDescent="0.2">
      <c r="B48" s="334" t="s">
        <v>821</v>
      </c>
      <c r="C48" s="349" t="s">
        <v>736</v>
      </c>
      <c r="D48" s="223"/>
      <c r="E48" s="342" t="s">
        <v>712</v>
      </c>
      <c r="F48" s="333"/>
      <c r="G48" s="506" t="s">
        <v>1404</v>
      </c>
      <c r="H48" s="321"/>
      <c r="I48" s="522"/>
      <c r="J48" s="287"/>
      <c r="K48" s="287"/>
      <c r="L48" s="288"/>
    </row>
    <row r="49" spans="2:12" s="201" customFormat="1" x14ac:dyDescent="0.2">
      <c r="B49" s="334" t="s">
        <v>737</v>
      </c>
      <c r="C49" s="349" t="s">
        <v>954</v>
      </c>
      <c r="D49" s="223"/>
      <c r="E49" s="342" t="s">
        <v>712</v>
      </c>
      <c r="F49" s="333"/>
      <c r="G49" s="506" t="s">
        <v>1404</v>
      </c>
      <c r="H49" s="321"/>
      <c r="I49" s="522"/>
      <c r="J49" s="287"/>
      <c r="K49" s="287"/>
      <c r="L49" s="288"/>
    </row>
    <row r="50" spans="2:12" s="201" customFormat="1" x14ac:dyDescent="0.2">
      <c r="B50" s="334"/>
      <c r="C50" s="349"/>
      <c r="D50" s="223"/>
      <c r="E50" s="342"/>
      <c r="F50" s="333"/>
      <c r="G50" s="342"/>
      <c r="H50" s="287"/>
      <c r="I50" s="287"/>
      <c r="J50" s="287"/>
      <c r="K50" s="287"/>
      <c r="L50" s="288"/>
    </row>
    <row r="51" spans="2:12" s="201" customFormat="1" ht="25.5" x14ac:dyDescent="0.2">
      <c r="B51" s="334" t="s">
        <v>955</v>
      </c>
      <c r="C51" s="349" t="s">
        <v>1045</v>
      </c>
      <c r="D51" s="223" t="s">
        <v>941</v>
      </c>
      <c r="E51" s="342" t="s">
        <v>701</v>
      </c>
      <c r="F51" s="333"/>
      <c r="G51" s="506" t="s">
        <v>1404</v>
      </c>
      <c r="H51" s="321"/>
      <c r="I51" s="522"/>
      <c r="J51" s="287"/>
      <c r="K51" s="287"/>
      <c r="L51" s="288"/>
    </row>
    <row r="52" spans="2:12" s="201" customFormat="1" x14ac:dyDescent="0.2">
      <c r="B52" s="334"/>
      <c r="C52" s="347"/>
      <c r="D52" s="336"/>
      <c r="E52" s="336"/>
      <c r="F52" s="333"/>
      <c r="G52" s="336"/>
      <c r="H52" s="287"/>
      <c r="I52" s="287"/>
      <c r="J52" s="287"/>
      <c r="K52" s="287"/>
      <c r="L52" s="288"/>
    </row>
    <row r="53" spans="2:12" s="201" customFormat="1" x14ac:dyDescent="0.2">
      <c r="B53" s="337" t="s">
        <v>754</v>
      </c>
      <c r="C53" s="300" t="s">
        <v>1341</v>
      </c>
      <c r="D53" s="325"/>
      <c r="E53" s="336"/>
      <c r="F53" s="333"/>
      <c r="G53" s="336"/>
      <c r="H53" s="287"/>
      <c r="I53" s="287"/>
      <c r="J53" s="287"/>
      <c r="K53" s="287"/>
      <c r="L53" s="288"/>
    </row>
    <row r="54" spans="2:12" s="201" customFormat="1" x14ac:dyDescent="0.2">
      <c r="B54" s="337" t="s">
        <v>755</v>
      </c>
      <c r="C54" s="324" t="s">
        <v>624</v>
      </c>
      <c r="D54" s="325" t="s">
        <v>625</v>
      </c>
      <c r="E54" s="336"/>
      <c r="F54" s="333"/>
      <c r="G54" s="336"/>
      <c r="H54" s="321"/>
      <c r="I54" s="522"/>
      <c r="J54" s="287"/>
      <c r="K54" s="287"/>
      <c r="L54" s="288"/>
    </row>
    <row r="55" spans="2:12" s="201" customFormat="1" x14ac:dyDescent="0.2">
      <c r="B55" s="337" t="s">
        <v>756</v>
      </c>
      <c r="C55" s="324" t="s">
        <v>626</v>
      </c>
      <c r="D55" s="325" t="s">
        <v>625</v>
      </c>
      <c r="E55" s="336"/>
      <c r="F55" s="333"/>
      <c r="G55" s="336"/>
      <c r="H55" s="321"/>
      <c r="I55" s="522"/>
      <c r="J55" s="287"/>
      <c r="K55" s="287"/>
      <c r="L55" s="288"/>
    </row>
    <row r="56" spans="2:12" s="201" customFormat="1" x14ac:dyDescent="0.2">
      <c r="B56" s="337"/>
      <c r="C56" s="323"/>
      <c r="D56" s="339"/>
      <c r="E56" s="339"/>
      <c r="F56" s="333"/>
      <c r="G56" s="339"/>
      <c r="H56" s="287"/>
      <c r="I56" s="287"/>
      <c r="J56" s="287"/>
      <c r="K56" s="287"/>
      <c r="L56" s="288"/>
    </row>
    <row r="57" spans="2:12" s="201" customFormat="1" x14ac:dyDescent="0.2">
      <c r="B57" s="289" t="s">
        <v>757</v>
      </c>
      <c r="C57" s="348" t="s">
        <v>510</v>
      </c>
      <c r="D57" s="350" t="s">
        <v>511</v>
      </c>
      <c r="E57" s="339"/>
      <c r="F57" s="333"/>
      <c r="G57" s="339"/>
      <c r="H57" s="321"/>
      <c r="I57" s="522"/>
      <c r="J57" s="287"/>
      <c r="K57" s="287"/>
      <c r="L57" s="288"/>
    </row>
    <row r="58" spans="2:12" s="201" customFormat="1" x14ac:dyDescent="0.2">
      <c r="B58" s="289"/>
      <c r="C58" s="344"/>
      <c r="D58" s="342"/>
      <c r="E58" s="342"/>
      <c r="F58" s="333"/>
      <c r="G58" s="342"/>
      <c r="H58" s="287"/>
      <c r="I58" s="287"/>
      <c r="J58" s="287"/>
      <c r="K58" s="287"/>
      <c r="L58" s="288"/>
    </row>
    <row r="59" spans="2:12" s="201" customFormat="1" x14ac:dyDescent="0.2">
      <c r="B59" s="334"/>
      <c r="C59" s="347"/>
      <c r="D59" s="336"/>
      <c r="E59" s="336"/>
      <c r="F59" s="333"/>
      <c r="G59" s="336"/>
      <c r="H59" s="287"/>
      <c r="I59" s="287"/>
      <c r="J59" s="287"/>
      <c r="K59" s="287"/>
      <c r="L59" s="288"/>
    </row>
    <row r="60" spans="2:12" s="201" customFormat="1" x14ac:dyDescent="0.2">
      <c r="B60" s="337"/>
      <c r="C60" s="323"/>
      <c r="D60" s="339"/>
      <c r="E60" s="339"/>
      <c r="F60" s="333"/>
      <c r="G60" s="339"/>
      <c r="H60" s="287"/>
      <c r="I60" s="287"/>
      <c r="J60" s="287"/>
      <c r="K60" s="287"/>
      <c r="L60" s="288"/>
    </row>
    <row r="61" spans="2:12" s="201" customFormat="1" x14ac:dyDescent="0.2">
      <c r="B61" s="284"/>
      <c r="C61" s="323"/>
      <c r="D61" s="285"/>
      <c r="E61" s="285"/>
      <c r="F61" s="333"/>
      <c r="G61" s="285"/>
      <c r="H61" s="287"/>
      <c r="I61" s="287"/>
      <c r="J61" s="287"/>
      <c r="K61" s="287"/>
      <c r="L61" s="288"/>
    </row>
    <row r="62" spans="2:12" s="201" customFormat="1" x14ac:dyDescent="0.2">
      <c r="B62" s="284"/>
      <c r="C62" s="220"/>
      <c r="D62" s="285"/>
      <c r="E62" s="285"/>
      <c r="F62" s="333"/>
      <c r="G62" s="285"/>
      <c r="H62" s="287"/>
      <c r="I62" s="287"/>
      <c r="J62" s="287"/>
      <c r="K62" s="287"/>
      <c r="L62" s="288"/>
    </row>
    <row r="63" spans="2:12" s="201" customFormat="1" x14ac:dyDescent="0.2">
      <c r="B63" s="271"/>
      <c r="C63" s="211"/>
      <c r="D63" s="225"/>
      <c r="E63" s="212"/>
      <c r="F63" s="265"/>
      <c r="G63" s="212"/>
      <c r="H63" s="260"/>
      <c r="I63" s="260"/>
      <c r="J63" s="260"/>
      <c r="K63" s="260"/>
      <c r="L63" s="253"/>
    </row>
    <row r="64" spans="2:12" s="201" customFormat="1" ht="13.5" thickBot="1" x14ac:dyDescent="0.25">
      <c r="B64" s="271"/>
      <c r="C64" s="211"/>
      <c r="D64" s="269"/>
      <c r="E64" s="270"/>
      <c r="F64" s="328"/>
      <c r="G64" s="270"/>
      <c r="H64" s="253"/>
      <c r="I64" s="253"/>
      <c r="J64" s="253"/>
      <c r="K64" s="253"/>
      <c r="L64" s="253"/>
    </row>
    <row r="65" spans="2:12" s="201" customFormat="1" ht="16.5" thickTop="1" x14ac:dyDescent="0.2">
      <c r="B65" s="623" t="s">
        <v>230</v>
      </c>
      <c r="C65" s="624"/>
      <c r="D65" s="624"/>
      <c r="E65" s="624"/>
      <c r="F65" s="624"/>
      <c r="G65" s="624"/>
      <c r="H65" s="624"/>
      <c r="I65" s="624"/>
      <c r="J65" s="624"/>
      <c r="K65" s="624"/>
      <c r="L65" s="625"/>
    </row>
    <row r="66" spans="2:12" s="201" customFormat="1" x14ac:dyDescent="0.2">
      <c r="B66" s="273"/>
      <c r="C66" s="270"/>
      <c r="D66" s="269"/>
      <c r="E66" s="270"/>
      <c r="F66" s="328"/>
      <c r="G66" s="270"/>
      <c r="H66" s="253"/>
      <c r="I66" s="253"/>
      <c r="J66" s="253"/>
      <c r="K66" s="253"/>
      <c r="L66" s="274"/>
    </row>
    <row r="67" spans="2:12" ht="15" customHeight="1" x14ac:dyDescent="0.2">
      <c r="B67" s="247"/>
      <c r="C67" s="227"/>
      <c r="D67" s="613" t="s">
        <v>225</v>
      </c>
      <c r="E67" s="614"/>
      <c r="F67" s="351"/>
      <c r="G67" s="617" t="s">
        <v>482</v>
      </c>
      <c r="H67" s="618"/>
      <c r="I67" s="618"/>
      <c r="J67" s="618"/>
      <c r="K67" s="618"/>
      <c r="L67" s="619"/>
    </row>
    <row r="68" spans="2:12" ht="13.5" thickBot="1" x14ac:dyDescent="0.25">
      <c r="B68" s="240"/>
      <c r="C68" s="241"/>
      <c r="D68" s="615"/>
      <c r="E68" s="616"/>
      <c r="F68" s="352"/>
      <c r="G68" s="620"/>
      <c r="H68" s="621"/>
      <c r="I68" s="621"/>
      <c r="J68" s="621"/>
      <c r="K68" s="621"/>
      <c r="L68" s="622"/>
    </row>
    <row r="69" spans="2:12" ht="12.75" customHeight="1" thickTop="1" thickBot="1" x14ac:dyDescent="0.25">
      <c r="B69" s="305" t="s">
        <v>483</v>
      </c>
      <c r="C69" s="306" t="s">
        <v>484</v>
      </c>
      <c r="D69" s="307" t="s">
        <v>485</v>
      </c>
      <c r="E69" s="307" t="s">
        <v>486</v>
      </c>
      <c r="F69" s="353"/>
      <c r="G69" s="307" t="s">
        <v>168</v>
      </c>
      <c r="H69" s="314" t="s">
        <v>163</v>
      </c>
      <c r="I69" s="308" t="s">
        <v>1401</v>
      </c>
      <c r="J69" s="314" t="s">
        <v>164</v>
      </c>
      <c r="K69" s="308" t="s">
        <v>1402</v>
      </c>
      <c r="L69" s="309" t="s">
        <v>490</v>
      </c>
    </row>
    <row r="70" spans="2:12" ht="13.5" thickTop="1" x14ac:dyDescent="0.2">
      <c r="B70" s="302"/>
      <c r="D70"/>
      <c r="F70"/>
      <c r="H70"/>
      <c r="I70"/>
      <c r="J70"/>
      <c r="K70"/>
      <c r="L70"/>
    </row>
    <row r="71" spans="2:12" s="201" customFormat="1" ht="13.5" thickBot="1" x14ac:dyDescent="0.25">
      <c r="B71" s="304"/>
    </row>
    <row r="72" spans="2:12" s="201" customFormat="1" ht="13.5" thickTop="1" x14ac:dyDescent="0.2">
      <c r="B72" s="284"/>
      <c r="C72" s="267"/>
      <c r="D72" s="268"/>
      <c r="E72" s="285"/>
      <c r="F72" s="333"/>
      <c r="G72" s="285"/>
      <c r="H72" s="287"/>
      <c r="I72" s="287"/>
      <c r="J72" s="287"/>
      <c r="K72" s="287"/>
      <c r="L72" s="288"/>
    </row>
    <row r="73" spans="2:12" s="201" customFormat="1" x14ac:dyDescent="0.2">
      <c r="B73" s="334"/>
      <c r="C73" s="345" t="s">
        <v>275</v>
      </c>
      <c r="D73" s="336"/>
      <c r="E73" s="336"/>
      <c r="F73" s="333"/>
      <c r="G73" s="336"/>
      <c r="H73" s="354"/>
      <c r="I73" s="354"/>
      <c r="J73" s="354"/>
      <c r="K73" s="354"/>
      <c r="L73" s="355"/>
    </row>
    <row r="74" spans="2:12" s="201" customFormat="1" x14ac:dyDescent="0.2">
      <c r="B74" s="337"/>
      <c r="C74" s="338"/>
      <c r="D74" s="336"/>
      <c r="E74" s="336"/>
      <c r="F74" s="333"/>
      <c r="G74" s="336"/>
      <c r="H74" s="354"/>
      <c r="I74" s="354"/>
      <c r="J74" s="354"/>
      <c r="K74" s="354"/>
      <c r="L74" s="355"/>
    </row>
    <row r="75" spans="2:12" s="201" customFormat="1" ht="178.5" x14ac:dyDescent="0.2">
      <c r="B75" s="337" t="s">
        <v>272</v>
      </c>
      <c r="C75" s="220" t="s">
        <v>1253</v>
      </c>
      <c r="D75" s="336"/>
      <c r="E75" s="336"/>
      <c r="F75" s="333"/>
      <c r="G75" s="336"/>
      <c r="H75" s="354"/>
      <c r="I75" s="354"/>
      <c r="J75" s="354"/>
      <c r="K75" s="354"/>
      <c r="L75" s="355"/>
    </row>
    <row r="76" spans="2:12" s="201" customFormat="1" x14ac:dyDescent="0.2">
      <c r="B76" s="337"/>
      <c r="C76" s="338"/>
      <c r="D76" s="336"/>
      <c r="E76" s="336"/>
      <c r="F76" s="333"/>
      <c r="G76" s="336"/>
      <c r="H76" s="354"/>
      <c r="I76" s="354"/>
      <c r="J76" s="354"/>
      <c r="K76" s="354"/>
      <c r="L76" s="355"/>
    </row>
    <row r="77" spans="2:12" s="201" customFormat="1" ht="182.25" customHeight="1" x14ac:dyDescent="0.2">
      <c r="B77" s="337" t="s">
        <v>859</v>
      </c>
      <c r="C77" s="290" t="s">
        <v>860</v>
      </c>
      <c r="D77" s="339"/>
      <c r="E77" s="339"/>
      <c r="F77" s="333"/>
      <c r="G77" s="339"/>
      <c r="H77" s="356"/>
      <c r="I77" s="356"/>
      <c r="J77" s="356"/>
      <c r="K77" s="356"/>
      <c r="L77" s="357"/>
    </row>
    <row r="78" spans="2:12" s="201" customFormat="1" x14ac:dyDescent="0.2">
      <c r="B78" s="289"/>
      <c r="C78" s="358"/>
      <c r="D78" s="339"/>
      <c r="E78" s="339"/>
      <c r="F78" s="333"/>
      <c r="G78" s="339"/>
      <c r="H78" s="356"/>
      <c r="I78" s="356"/>
      <c r="J78" s="356"/>
      <c r="K78" s="356"/>
      <c r="L78" s="357"/>
    </row>
    <row r="79" spans="2:12" s="201" customFormat="1" ht="25.5" x14ac:dyDescent="0.2">
      <c r="B79" s="289"/>
      <c r="C79" s="346" t="s">
        <v>862</v>
      </c>
      <c r="D79" s="223"/>
      <c r="E79" s="339"/>
      <c r="F79" s="333"/>
      <c r="G79" s="339"/>
      <c r="H79" s="356"/>
      <c r="I79" s="356"/>
      <c r="J79" s="356"/>
      <c r="K79" s="356"/>
      <c r="L79" s="357"/>
    </row>
    <row r="80" spans="2:12" s="201" customFormat="1" x14ac:dyDescent="0.2">
      <c r="B80" s="289"/>
      <c r="C80" s="346"/>
      <c r="D80" s="359"/>
      <c r="E80" s="339"/>
      <c r="F80" s="333"/>
      <c r="G80" s="339"/>
      <c r="H80" s="356"/>
      <c r="I80" s="356"/>
      <c r="J80" s="356"/>
      <c r="K80" s="356"/>
      <c r="L80" s="357"/>
    </row>
    <row r="81" spans="2:12" s="201" customFormat="1" ht="25.5" x14ac:dyDescent="0.2">
      <c r="B81" s="289" t="s">
        <v>1016</v>
      </c>
      <c r="C81" s="360" t="s">
        <v>641</v>
      </c>
      <c r="D81" s="269" t="s">
        <v>642</v>
      </c>
      <c r="E81" s="361" t="s">
        <v>1395</v>
      </c>
      <c r="F81" s="333"/>
      <c r="G81" s="361" t="s">
        <v>1407</v>
      </c>
      <c r="H81" s="356"/>
      <c r="I81" s="356"/>
      <c r="J81" s="356"/>
      <c r="K81" s="356"/>
      <c r="L81" s="357"/>
    </row>
    <row r="82" spans="2:12" s="201" customFormat="1" x14ac:dyDescent="0.2">
      <c r="B82" s="289"/>
      <c r="C82" s="362"/>
      <c r="D82" s="363"/>
      <c r="E82" s="339"/>
      <c r="F82" s="333"/>
      <c r="G82" s="339"/>
      <c r="H82" s="356"/>
      <c r="I82" s="356"/>
      <c r="J82" s="356"/>
      <c r="K82" s="356"/>
      <c r="L82" s="357"/>
    </row>
    <row r="83" spans="2:12" s="201" customFormat="1" ht="25.5" x14ac:dyDescent="0.2">
      <c r="B83" s="289" t="s">
        <v>809</v>
      </c>
      <c r="C83" s="346" t="s">
        <v>766</v>
      </c>
      <c r="D83" s="269" t="s">
        <v>767</v>
      </c>
      <c r="E83" s="339" t="s">
        <v>1395</v>
      </c>
      <c r="F83" s="333"/>
      <c r="G83" s="361" t="s">
        <v>1407</v>
      </c>
      <c r="H83" s="356"/>
      <c r="I83" s="356"/>
      <c r="J83" s="356"/>
      <c r="K83" s="356"/>
      <c r="L83" s="357"/>
    </row>
    <row r="84" spans="2:12" s="201" customFormat="1" x14ac:dyDescent="0.2">
      <c r="B84" s="289"/>
      <c r="C84" s="362"/>
      <c r="D84" s="363"/>
      <c r="E84" s="339"/>
      <c r="F84" s="333"/>
      <c r="G84" s="339"/>
      <c r="H84" s="356"/>
      <c r="I84" s="356"/>
      <c r="J84" s="356"/>
      <c r="K84" s="356"/>
      <c r="L84" s="357"/>
    </row>
    <row r="85" spans="2:12" s="201" customFormat="1" ht="25.5" x14ac:dyDescent="0.2">
      <c r="B85" s="289" t="s">
        <v>810</v>
      </c>
      <c r="C85" s="346" t="s">
        <v>768</v>
      </c>
      <c r="D85" s="269" t="s">
        <v>769</v>
      </c>
      <c r="E85" s="339" t="s">
        <v>1395</v>
      </c>
      <c r="F85" s="333"/>
      <c r="G85" s="361" t="s">
        <v>1407</v>
      </c>
      <c r="H85" s="356"/>
      <c r="I85" s="356"/>
      <c r="J85" s="356"/>
      <c r="K85" s="356"/>
      <c r="L85" s="357"/>
    </row>
    <row r="86" spans="2:12" s="201" customFormat="1" x14ac:dyDescent="0.2">
      <c r="B86" s="289"/>
      <c r="C86" s="362"/>
      <c r="D86" s="363"/>
      <c r="E86" s="339"/>
      <c r="F86" s="333"/>
      <c r="G86" s="339"/>
      <c r="H86" s="356"/>
      <c r="I86" s="356"/>
      <c r="J86" s="356"/>
      <c r="K86" s="356"/>
      <c r="L86" s="357"/>
    </row>
    <row r="87" spans="2:12" s="201" customFormat="1" ht="25.5" x14ac:dyDescent="0.2">
      <c r="B87" s="289" t="s">
        <v>994</v>
      </c>
      <c r="C87" s="346" t="s">
        <v>770</v>
      </c>
      <c r="D87" s="269" t="s">
        <v>771</v>
      </c>
      <c r="E87" s="339" t="s">
        <v>1395</v>
      </c>
      <c r="F87" s="333"/>
      <c r="G87" s="361" t="s">
        <v>1407</v>
      </c>
      <c r="H87" s="356"/>
      <c r="I87" s="356"/>
      <c r="J87" s="356"/>
      <c r="K87" s="356"/>
      <c r="L87" s="357"/>
    </row>
    <row r="88" spans="2:12" s="201" customFormat="1" x14ac:dyDescent="0.2">
      <c r="B88" s="289"/>
      <c r="C88" s="362"/>
      <c r="D88" s="363"/>
      <c r="E88" s="339"/>
      <c r="F88" s="333"/>
      <c r="G88" s="339"/>
      <c r="H88" s="356"/>
      <c r="I88" s="356"/>
      <c r="J88" s="356"/>
      <c r="K88" s="356"/>
      <c r="L88" s="357"/>
    </row>
    <row r="89" spans="2:12" s="201" customFormat="1" ht="25.5" x14ac:dyDescent="0.2">
      <c r="B89" s="289" t="s">
        <v>995</v>
      </c>
      <c r="C89" s="346" t="s">
        <v>796</v>
      </c>
      <c r="D89" s="269" t="s">
        <v>797</v>
      </c>
      <c r="E89" s="339" t="s">
        <v>1395</v>
      </c>
      <c r="F89" s="333"/>
      <c r="G89" s="361" t="s">
        <v>1407</v>
      </c>
      <c r="H89" s="356"/>
      <c r="I89" s="356"/>
      <c r="J89" s="356"/>
      <c r="K89" s="356"/>
      <c r="L89" s="357"/>
    </row>
    <row r="90" spans="2:12" s="201" customFormat="1" x14ac:dyDescent="0.2">
      <c r="B90" s="289"/>
      <c r="C90" s="362"/>
      <c r="D90" s="363"/>
      <c r="E90" s="339"/>
      <c r="F90" s="333"/>
      <c r="G90" s="339"/>
      <c r="H90" s="356"/>
      <c r="I90" s="356"/>
      <c r="J90" s="356"/>
      <c r="K90" s="356"/>
      <c r="L90" s="357"/>
    </row>
    <row r="91" spans="2:12" s="201" customFormat="1" ht="25.5" x14ac:dyDescent="0.2">
      <c r="B91" s="289" t="s">
        <v>996</v>
      </c>
      <c r="C91" s="346" t="s">
        <v>799</v>
      </c>
      <c r="D91" s="269" t="s">
        <v>891</v>
      </c>
      <c r="E91" s="339" t="s">
        <v>1395</v>
      </c>
      <c r="F91" s="333"/>
      <c r="G91" s="361" t="s">
        <v>1407</v>
      </c>
      <c r="H91" s="356"/>
      <c r="I91" s="356"/>
      <c r="J91" s="356"/>
      <c r="K91" s="356"/>
      <c r="L91" s="357"/>
    </row>
    <row r="92" spans="2:12" s="201" customFormat="1" x14ac:dyDescent="0.2">
      <c r="B92" s="289"/>
      <c r="C92" s="358"/>
      <c r="D92" s="364"/>
      <c r="E92" s="339"/>
      <c r="F92" s="333"/>
      <c r="G92" s="339"/>
      <c r="H92" s="356"/>
      <c r="I92" s="356"/>
      <c r="J92" s="356"/>
      <c r="K92" s="356"/>
      <c r="L92" s="357"/>
    </row>
    <row r="93" spans="2:12" s="201" customFormat="1" ht="25.5" x14ac:dyDescent="0.2">
      <c r="B93" s="289"/>
      <c r="C93" s="346" t="s">
        <v>892</v>
      </c>
      <c r="D93" s="359"/>
      <c r="E93" s="339"/>
      <c r="F93" s="333"/>
      <c r="G93" s="339"/>
      <c r="H93" s="356"/>
      <c r="I93" s="356"/>
      <c r="J93" s="356"/>
      <c r="K93" s="356"/>
      <c r="L93" s="357"/>
    </row>
    <row r="94" spans="2:12" s="201" customFormat="1" x14ac:dyDescent="0.2">
      <c r="B94" s="289"/>
      <c r="C94" s="346"/>
      <c r="D94" s="359"/>
      <c r="E94" s="339"/>
      <c r="F94" s="333"/>
      <c r="G94" s="339"/>
      <c r="H94" s="356"/>
      <c r="I94" s="356"/>
      <c r="J94" s="356"/>
      <c r="K94" s="356"/>
      <c r="L94" s="357"/>
    </row>
    <row r="95" spans="2:12" s="201" customFormat="1" ht="25.5" x14ac:dyDescent="0.2">
      <c r="B95" s="289" t="s">
        <v>942</v>
      </c>
      <c r="C95" s="365" t="s">
        <v>893</v>
      </c>
      <c r="D95" s="269" t="s">
        <v>894</v>
      </c>
      <c r="E95" s="339" t="s">
        <v>1395</v>
      </c>
      <c r="F95" s="333"/>
      <c r="G95" s="361" t="s">
        <v>1407</v>
      </c>
      <c r="H95" s="316"/>
      <c r="I95" s="316"/>
      <c r="J95" s="316"/>
      <c r="K95" s="523"/>
      <c r="L95" s="317"/>
    </row>
    <row r="96" spans="2:12" s="201" customFormat="1" x14ac:dyDescent="0.2">
      <c r="B96" s="289"/>
      <c r="C96" s="362"/>
      <c r="D96" s="363"/>
      <c r="E96" s="339"/>
      <c r="F96" s="333"/>
      <c r="G96" s="339"/>
      <c r="H96" s="316"/>
      <c r="I96" s="316"/>
      <c r="J96" s="316"/>
      <c r="K96" s="523"/>
      <c r="L96" s="317"/>
    </row>
    <row r="97" spans="2:12" s="201" customFormat="1" ht="25.5" x14ac:dyDescent="0.2">
      <c r="B97" s="289" t="s">
        <v>1001</v>
      </c>
      <c r="C97" s="366" t="s">
        <v>805</v>
      </c>
      <c r="D97" s="269" t="s">
        <v>806</v>
      </c>
      <c r="E97" s="339" t="s">
        <v>1395</v>
      </c>
      <c r="F97" s="333"/>
      <c r="G97" s="361" t="s">
        <v>1407</v>
      </c>
      <c r="H97" s="316"/>
      <c r="I97" s="316"/>
      <c r="J97" s="316"/>
      <c r="K97" s="523"/>
      <c r="L97" s="317"/>
    </row>
    <row r="98" spans="2:12" s="201" customFormat="1" x14ac:dyDescent="0.2">
      <c r="B98" s="289"/>
      <c r="C98" s="362"/>
      <c r="D98" s="363"/>
      <c r="E98" s="339"/>
      <c r="F98" s="333"/>
      <c r="G98" s="339"/>
      <c r="H98" s="316"/>
      <c r="I98" s="316"/>
      <c r="J98" s="316"/>
      <c r="K98" s="523"/>
      <c r="L98" s="317"/>
    </row>
    <row r="99" spans="2:12" s="201" customFormat="1" ht="25.5" x14ac:dyDescent="0.2">
      <c r="B99" s="289" t="s">
        <v>758</v>
      </c>
      <c r="C99" s="346" t="s">
        <v>807</v>
      </c>
      <c r="D99" s="269" t="s">
        <v>820</v>
      </c>
      <c r="E99" s="339" t="s">
        <v>1395</v>
      </c>
      <c r="F99" s="333"/>
      <c r="G99" s="361" t="s">
        <v>1407</v>
      </c>
      <c r="H99" s="316"/>
      <c r="I99" s="316"/>
      <c r="J99" s="316"/>
      <c r="K99" s="523"/>
      <c r="L99" s="317"/>
    </row>
    <row r="100" spans="2:12" s="201" customFormat="1" x14ac:dyDescent="0.2">
      <c r="B100" s="289"/>
      <c r="C100" s="358"/>
      <c r="D100" s="364"/>
      <c r="E100" s="339"/>
      <c r="F100" s="333"/>
      <c r="G100" s="339"/>
      <c r="H100" s="316"/>
      <c r="I100" s="316"/>
      <c r="J100" s="316"/>
      <c r="K100" s="523"/>
      <c r="L100" s="317"/>
    </row>
    <row r="101" spans="2:12" s="201" customFormat="1" ht="25.5" x14ac:dyDescent="0.2">
      <c r="B101" s="289" t="s">
        <v>759</v>
      </c>
      <c r="C101" s="367" t="s">
        <v>1194</v>
      </c>
      <c r="D101" s="368" t="s">
        <v>1195</v>
      </c>
      <c r="E101" s="339" t="s">
        <v>1395</v>
      </c>
      <c r="F101" s="333"/>
      <c r="G101" s="361" t="s">
        <v>1407</v>
      </c>
      <c r="H101" s="316"/>
      <c r="I101" s="316"/>
      <c r="J101" s="316"/>
      <c r="K101" s="523"/>
      <c r="L101" s="317"/>
    </row>
    <row r="102" spans="2:12" s="201" customFormat="1" x14ac:dyDescent="0.2">
      <c r="B102" s="289"/>
      <c r="C102" s="340"/>
      <c r="D102" s="339"/>
      <c r="E102" s="339"/>
      <c r="F102" s="333"/>
      <c r="G102" s="339"/>
      <c r="H102" s="356"/>
      <c r="I102" s="356"/>
      <c r="J102" s="356"/>
      <c r="K102" s="356"/>
      <c r="L102" s="357"/>
    </row>
    <row r="103" spans="2:12" s="201" customFormat="1" ht="13.5" thickBot="1" x14ac:dyDescent="0.25">
      <c r="B103" s="284"/>
      <c r="C103" s="220"/>
      <c r="D103" s="285"/>
      <c r="E103" s="285"/>
      <c r="F103" s="333"/>
      <c r="G103" s="285"/>
      <c r="H103" s="287"/>
      <c r="I103" s="287"/>
      <c r="J103" s="287"/>
      <c r="K103" s="287"/>
      <c r="L103" s="288"/>
    </row>
    <row r="104" spans="2:12" s="201" customFormat="1" ht="13.5" thickTop="1" x14ac:dyDescent="0.2">
      <c r="B104" s="302"/>
      <c r="C104" s="609"/>
      <c r="D104" s="626"/>
      <c r="E104" s="611"/>
      <c r="F104" s="263"/>
      <c r="G104" s="611"/>
      <c r="H104" s="607"/>
      <c r="I104" s="504"/>
      <c r="J104" s="607"/>
      <c r="K104" s="524"/>
      <c r="L104" s="322"/>
    </row>
    <row r="105" spans="2:12" s="201" customFormat="1" ht="13.5" thickBot="1" x14ac:dyDescent="0.25">
      <c r="B105" s="304"/>
      <c r="C105" s="610"/>
      <c r="D105" s="627"/>
      <c r="E105" s="612"/>
      <c r="F105" s="264"/>
      <c r="G105" s="612"/>
      <c r="H105" s="608"/>
      <c r="I105" s="505"/>
      <c r="J105" s="608"/>
      <c r="K105" s="525"/>
      <c r="L105" s="252"/>
    </row>
    <row r="106" spans="2:12" s="201" customFormat="1" ht="14.25" thickTop="1" thickBot="1" x14ac:dyDescent="0.25">
      <c r="B106" s="271"/>
      <c r="C106" s="211"/>
      <c r="D106" s="269"/>
      <c r="E106" s="270"/>
      <c r="F106" s="328"/>
      <c r="G106" s="270"/>
      <c r="H106" s="253"/>
      <c r="I106" s="253"/>
      <c r="J106" s="253"/>
      <c r="K106" s="253"/>
      <c r="L106" s="253"/>
    </row>
    <row r="107" spans="2:12" s="201" customFormat="1" ht="16.5" thickTop="1" x14ac:dyDescent="0.2">
      <c r="B107" s="623" t="s">
        <v>230</v>
      </c>
      <c r="C107" s="624"/>
      <c r="D107" s="624"/>
      <c r="E107" s="624"/>
      <c r="F107" s="624"/>
      <c r="G107" s="624"/>
      <c r="H107" s="624"/>
      <c r="I107" s="624"/>
      <c r="J107" s="624"/>
      <c r="K107" s="624"/>
      <c r="L107" s="625"/>
    </row>
    <row r="108" spans="2:12" s="201" customFormat="1" x14ac:dyDescent="0.2">
      <c r="B108" s="273"/>
      <c r="C108" s="270"/>
      <c r="D108" s="269"/>
      <c r="E108" s="270"/>
      <c r="F108" s="328"/>
      <c r="G108" s="270"/>
      <c r="H108" s="253"/>
      <c r="I108" s="253"/>
      <c r="J108" s="253"/>
      <c r="K108" s="253"/>
      <c r="L108" s="274"/>
    </row>
    <row r="109" spans="2:12" ht="15" customHeight="1" x14ac:dyDescent="0.2">
      <c r="B109" s="247"/>
      <c r="C109" s="227"/>
      <c r="D109" s="613" t="s">
        <v>225</v>
      </c>
      <c r="E109" s="614"/>
      <c r="F109" s="351"/>
      <c r="G109" s="617" t="s">
        <v>482</v>
      </c>
      <c r="H109" s="618"/>
      <c r="I109" s="618"/>
      <c r="J109" s="618"/>
      <c r="K109" s="618"/>
      <c r="L109" s="619"/>
    </row>
    <row r="110" spans="2:12" ht="13.5" thickBot="1" x14ac:dyDescent="0.25">
      <c r="B110" s="240"/>
      <c r="C110" s="241"/>
      <c r="D110" s="615"/>
      <c r="E110" s="616"/>
      <c r="F110" s="352"/>
      <c r="G110" s="620"/>
      <c r="H110" s="621"/>
      <c r="I110" s="621"/>
      <c r="J110" s="621"/>
      <c r="K110" s="621"/>
      <c r="L110" s="622"/>
    </row>
    <row r="111" spans="2:12" ht="12.75" customHeight="1" thickTop="1" thickBot="1" x14ac:dyDescent="0.25">
      <c r="B111" s="305" t="s">
        <v>483</v>
      </c>
      <c r="C111" s="306" t="s">
        <v>484</v>
      </c>
      <c r="D111" s="307" t="s">
        <v>485</v>
      </c>
      <c r="E111" s="307" t="s">
        <v>486</v>
      </c>
      <c r="F111" s="353"/>
      <c r="G111" s="307" t="s">
        <v>168</v>
      </c>
      <c r="H111" s="314" t="s">
        <v>163</v>
      </c>
      <c r="I111" s="308" t="s">
        <v>1401</v>
      </c>
      <c r="J111" s="314" t="s">
        <v>164</v>
      </c>
      <c r="K111" s="308" t="s">
        <v>1402</v>
      </c>
      <c r="L111" s="309" t="s">
        <v>490</v>
      </c>
    </row>
    <row r="112" spans="2:12" ht="13.5" thickTop="1" x14ac:dyDescent="0.2">
      <c r="B112" s="302"/>
      <c r="C112" s="609"/>
      <c r="D112" s="626"/>
      <c r="E112" s="611"/>
      <c r="F112" s="263"/>
      <c r="G112" s="611"/>
      <c r="H112" s="607"/>
      <c r="I112" s="504"/>
      <c r="J112" s="607"/>
      <c r="K112" s="524"/>
      <c r="L112" s="322"/>
    </row>
    <row r="113" spans="2:12" s="201" customFormat="1" ht="13.5" thickBot="1" x14ac:dyDescent="0.25">
      <c r="B113" s="304"/>
      <c r="C113" s="610"/>
      <c r="D113" s="627"/>
      <c r="E113" s="612"/>
      <c r="F113" s="264"/>
      <c r="G113" s="612"/>
      <c r="H113" s="608"/>
      <c r="I113" s="505"/>
      <c r="J113" s="608"/>
      <c r="K113" s="525"/>
      <c r="L113" s="252"/>
    </row>
    <row r="114" spans="2:12" s="201" customFormat="1" ht="13.5" thickTop="1" x14ac:dyDescent="0.2">
      <c r="B114" s="289"/>
      <c r="C114" s="346" t="s">
        <v>836</v>
      </c>
      <c r="D114" s="339"/>
      <c r="E114" s="339"/>
      <c r="F114" s="333"/>
      <c r="G114" s="339"/>
      <c r="H114" s="356"/>
      <c r="I114" s="356"/>
      <c r="J114" s="356"/>
      <c r="K114" s="356"/>
      <c r="L114" s="357"/>
    </row>
    <row r="115" spans="2:12" s="201" customFormat="1" x14ac:dyDescent="0.2">
      <c r="B115" s="289"/>
      <c r="C115" s="340"/>
      <c r="D115" s="339"/>
      <c r="E115" s="339"/>
      <c r="F115" s="333"/>
      <c r="G115" s="339"/>
      <c r="H115" s="356"/>
      <c r="I115" s="356"/>
      <c r="J115" s="356"/>
      <c r="K115" s="356"/>
      <c r="L115" s="357"/>
    </row>
    <row r="116" spans="2:12" s="201" customFormat="1" ht="25.5" x14ac:dyDescent="0.2">
      <c r="B116" s="289" t="s">
        <v>760</v>
      </c>
      <c r="C116" s="367" t="s">
        <v>1247</v>
      </c>
      <c r="D116" s="369" t="s">
        <v>1248</v>
      </c>
      <c r="E116" s="361" t="s">
        <v>1395</v>
      </c>
      <c r="F116" s="333"/>
      <c r="G116" s="361" t="s">
        <v>1407</v>
      </c>
      <c r="H116" s="356"/>
      <c r="I116" s="356"/>
      <c r="J116" s="356"/>
      <c r="K116" s="356"/>
      <c r="L116" s="357"/>
    </row>
    <row r="117" spans="2:12" s="201" customFormat="1" x14ac:dyDescent="0.2">
      <c r="B117" s="289"/>
      <c r="C117" s="340"/>
      <c r="D117" s="339"/>
      <c r="E117" s="339"/>
      <c r="F117" s="333"/>
      <c r="G117" s="339"/>
      <c r="H117" s="356"/>
      <c r="I117" s="356"/>
      <c r="J117" s="356"/>
      <c r="K117" s="356"/>
      <c r="L117" s="357"/>
    </row>
    <row r="118" spans="2:12" s="201" customFormat="1" ht="25.5" x14ac:dyDescent="0.2">
      <c r="B118" s="289" t="s">
        <v>761</v>
      </c>
      <c r="C118" s="370" t="s">
        <v>265</v>
      </c>
      <c r="D118" s="350" t="s">
        <v>266</v>
      </c>
      <c r="E118" s="361" t="s">
        <v>1395</v>
      </c>
      <c r="F118" s="333"/>
      <c r="G118" s="361" t="s">
        <v>1407</v>
      </c>
      <c r="H118" s="356"/>
      <c r="I118" s="356"/>
      <c r="J118" s="356"/>
      <c r="K118" s="356"/>
      <c r="L118" s="357"/>
    </row>
    <row r="119" spans="2:12" s="201" customFormat="1" x14ac:dyDescent="0.2">
      <c r="B119" s="289"/>
      <c r="C119" s="340"/>
      <c r="D119" s="339"/>
      <c r="E119" s="339"/>
      <c r="F119" s="333"/>
      <c r="G119" s="339"/>
      <c r="H119" s="356"/>
      <c r="I119" s="356"/>
      <c r="J119" s="356"/>
      <c r="K119" s="356"/>
      <c r="L119" s="357"/>
    </row>
    <row r="120" spans="2:12" s="201" customFormat="1" ht="25.5" x14ac:dyDescent="0.2">
      <c r="B120" s="289" t="s">
        <v>762</v>
      </c>
      <c r="C120" s="371" t="s">
        <v>260</v>
      </c>
      <c r="D120" s="350" t="s">
        <v>261</v>
      </c>
      <c r="E120" s="361" t="s">
        <v>1395</v>
      </c>
      <c r="F120" s="333"/>
      <c r="G120" s="361" t="s">
        <v>1407</v>
      </c>
      <c r="H120" s="356"/>
      <c r="I120" s="356"/>
      <c r="J120" s="356"/>
      <c r="K120" s="356"/>
      <c r="L120" s="357"/>
    </row>
    <row r="121" spans="2:12" s="201" customFormat="1" x14ac:dyDescent="0.2">
      <c r="B121" s="289"/>
      <c r="C121" s="358"/>
      <c r="D121" s="364"/>
      <c r="E121" s="339"/>
      <c r="F121" s="333"/>
      <c r="G121" s="339"/>
      <c r="H121" s="356"/>
      <c r="I121" s="356"/>
      <c r="J121" s="356"/>
      <c r="K121" s="356"/>
      <c r="L121" s="357"/>
    </row>
    <row r="122" spans="2:12" s="201" customFormat="1" x14ac:dyDescent="0.2">
      <c r="B122" s="289"/>
      <c r="C122" s="372" t="s">
        <v>816</v>
      </c>
      <c r="D122" s="364"/>
      <c r="E122" s="339"/>
      <c r="F122" s="333"/>
      <c r="G122" s="339"/>
      <c r="H122" s="356"/>
      <c r="I122" s="356"/>
      <c r="J122" s="356"/>
      <c r="K122" s="356"/>
      <c r="L122" s="357"/>
    </row>
    <row r="123" spans="2:12" s="201" customFormat="1" x14ac:dyDescent="0.2">
      <c r="B123" s="289"/>
      <c r="C123" s="358"/>
      <c r="D123" s="364"/>
      <c r="E123" s="339"/>
      <c r="F123" s="333"/>
      <c r="G123" s="339"/>
      <c r="H123" s="356"/>
      <c r="I123" s="356"/>
      <c r="J123" s="356"/>
      <c r="K123" s="356"/>
      <c r="L123" s="357"/>
    </row>
    <row r="124" spans="2:12" s="201" customFormat="1" ht="25.5" x14ac:dyDescent="0.2">
      <c r="B124" s="289" t="s">
        <v>957</v>
      </c>
      <c r="C124" s="366" t="s">
        <v>837</v>
      </c>
      <c r="D124" s="359" t="s">
        <v>817</v>
      </c>
      <c r="E124" s="361" t="s">
        <v>1395</v>
      </c>
      <c r="F124" s="333"/>
      <c r="G124" s="361" t="s">
        <v>1407</v>
      </c>
      <c r="H124" s="356"/>
      <c r="I124" s="356"/>
      <c r="J124" s="356"/>
      <c r="K124" s="356"/>
      <c r="L124" s="357"/>
    </row>
    <row r="125" spans="2:12" s="201" customFormat="1" x14ac:dyDescent="0.2">
      <c r="B125" s="289"/>
      <c r="C125" s="349"/>
      <c r="D125" s="359"/>
      <c r="E125" s="339"/>
      <c r="F125" s="333"/>
      <c r="G125" s="339"/>
      <c r="H125" s="356"/>
      <c r="I125" s="356"/>
      <c r="J125" s="356"/>
      <c r="K125" s="356"/>
      <c r="L125" s="357"/>
    </row>
    <row r="126" spans="2:12" s="201" customFormat="1" ht="38.25" x14ac:dyDescent="0.2">
      <c r="B126" s="289" t="s">
        <v>958</v>
      </c>
      <c r="C126" s="365" t="s">
        <v>854</v>
      </c>
      <c r="D126" s="359" t="s">
        <v>817</v>
      </c>
      <c r="E126" s="361" t="s">
        <v>1395</v>
      </c>
      <c r="F126" s="333"/>
      <c r="G126" s="361" t="s">
        <v>1407</v>
      </c>
      <c r="H126" s="356"/>
      <c r="I126" s="356"/>
      <c r="J126" s="356"/>
      <c r="K126" s="356"/>
      <c r="L126" s="357"/>
    </row>
    <row r="127" spans="2:12" s="201" customFormat="1" x14ac:dyDescent="0.2">
      <c r="B127" s="289"/>
      <c r="C127" s="358"/>
      <c r="D127" s="364"/>
      <c r="E127" s="339"/>
      <c r="F127" s="333"/>
      <c r="G127" s="339"/>
      <c r="H127" s="356"/>
      <c r="I127" s="356"/>
      <c r="J127" s="356"/>
      <c r="K127" s="356"/>
      <c r="L127" s="357"/>
    </row>
    <row r="128" spans="2:12" s="201" customFormat="1" ht="25.5" x14ac:dyDescent="0.2">
      <c r="B128" s="289" t="s">
        <v>959</v>
      </c>
      <c r="C128" s="371" t="s">
        <v>818</v>
      </c>
      <c r="D128" s="373" t="s">
        <v>360</v>
      </c>
      <c r="E128" s="361" t="s">
        <v>1395</v>
      </c>
      <c r="F128" s="333"/>
      <c r="G128" s="361" t="s">
        <v>1407</v>
      </c>
      <c r="H128" s="356"/>
      <c r="I128" s="356"/>
      <c r="J128" s="356"/>
      <c r="K128" s="356"/>
      <c r="L128" s="357"/>
    </row>
    <row r="129" spans="1:12" s="201" customFormat="1" x14ac:dyDescent="0.2">
      <c r="B129" s="289"/>
      <c r="C129" s="358"/>
      <c r="D129" s="364"/>
      <c r="E129" s="339"/>
      <c r="F129" s="333"/>
      <c r="G129" s="339"/>
      <c r="H129" s="356"/>
      <c r="I129" s="356"/>
      <c r="J129" s="356"/>
      <c r="K129" s="356"/>
      <c r="L129" s="357"/>
    </row>
    <row r="130" spans="1:12" s="201" customFormat="1" ht="25.5" x14ac:dyDescent="0.2">
      <c r="B130" s="289" t="s">
        <v>960</v>
      </c>
      <c r="C130" s="371" t="s">
        <v>819</v>
      </c>
      <c r="D130" s="373" t="s">
        <v>360</v>
      </c>
      <c r="E130" s="361" t="s">
        <v>1395</v>
      </c>
      <c r="F130" s="333"/>
      <c r="G130" s="361" t="s">
        <v>1407</v>
      </c>
      <c r="H130" s="356"/>
      <c r="I130" s="356"/>
      <c r="J130" s="356"/>
      <c r="K130" s="356"/>
      <c r="L130" s="357"/>
    </row>
    <row r="131" spans="1:12" s="201" customFormat="1" ht="13.5" thickBot="1" x14ac:dyDescent="0.25">
      <c r="B131" s="289"/>
      <c r="C131" s="358"/>
      <c r="D131" s="339"/>
      <c r="E131" s="339"/>
      <c r="F131" s="333"/>
      <c r="G131" s="339"/>
      <c r="H131" s="356"/>
      <c r="I131" s="356"/>
      <c r="J131" s="356"/>
      <c r="K131" s="356"/>
      <c r="L131" s="357"/>
    </row>
    <row r="132" spans="1:12" s="201" customFormat="1" ht="13.5" thickTop="1" x14ac:dyDescent="0.2">
      <c r="B132" s="302"/>
      <c r="C132" s="609"/>
      <c r="D132" s="626"/>
      <c r="E132" s="611"/>
      <c r="F132" s="263"/>
      <c r="G132" s="611"/>
      <c r="H132" s="607"/>
      <c r="I132" s="322"/>
      <c r="J132" s="607"/>
      <c r="K132" s="322"/>
      <c r="L132" s="322"/>
    </row>
    <row r="133" spans="1:12" s="201" customFormat="1" ht="13.5" thickBot="1" x14ac:dyDescent="0.25">
      <c r="B133" s="304"/>
      <c r="C133" s="610"/>
      <c r="D133" s="627"/>
      <c r="E133" s="612"/>
      <c r="F133" s="264"/>
      <c r="G133" s="612"/>
      <c r="H133" s="608"/>
      <c r="I133" s="505"/>
      <c r="J133" s="608"/>
      <c r="K133" s="525"/>
      <c r="L133" s="252"/>
    </row>
    <row r="134" spans="1:12" s="201" customFormat="1" ht="13.5" thickTop="1" x14ac:dyDescent="0.2">
      <c r="B134" s="271"/>
      <c r="C134" s="211"/>
      <c r="D134" s="269"/>
      <c r="E134" s="270"/>
      <c r="F134" s="328"/>
      <c r="G134" s="270"/>
      <c r="H134" s="253"/>
      <c r="I134" s="253"/>
      <c r="J134" s="253"/>
      <c r="K134" s="253"/>
      <c r="L134" s="253"/>
    </row>
    <row r="135" spans="1:12" s="201" customFormat="1" ht="13.5" thickBot="1" x14ac:dyDescent="0.25">
      <c r="B135" s="271"/>
      <c r="C135" s="211"/>
      <c r="D135" s="269"/>
      <c r="E135" s="270"/>
      <c r="F135" s="328"/>
      <c r="G135" s="270"/>
      <c r="H135" s="253"/>
      <c r="I135" s="253"/>
      <c r="J135" s="253"/>
      <c r="K135" s="253"/>
      <c r="L135" s="253"/>
    </row>
    <row r="136" spans="1:12" s="201" customFormat="1" ht="16.5" thickTop="1" x14ac:dyDescent="0.2">
      <c r="B136" s="623" t="s">
        <v>230</v>
      </c>
      <c r="C136" s="624"/>
      <c r="D136" s="624"/>
      <c r="E136" s="624"/>
      <c r="F136" s="624"/>
      <c r="G136" s="624"/>
      <c r="H136" s="624"/>
      <c r="I136" s="624"/>
      <c r="J136" s="624"/>
      <c r="K136" s="624"/>
      <c r="L136" s="628"/>
    </row>
    <row r="137" spans="1:12" s="201" customFormat="1" x14ac:dyDescent="0.2">
      <c r="B137" s="273"/>
      <c r="C137" s="270"/>
      <c r="D137" s="269"/>
      <c r="E137" s="270"/>
      <c r="F137" s="328"/>
      <c r="G137" s="270"/>
      <c r="H137" s="253"/>
      <c r="I137" s="253"/>
      <c r="J137" s="253"/>
      <c r="K137" s="253"/>
      <c r="L137" s="274"/>
    </row>
    <row r="138" spans="1:12" s="201" customFormat="1" x14ac:dyDescent="0.2">
      <c r="A138"/>
      <c r="B138" s="247"/>
      <c r="C138" s="227"/>
      <c r="D138" s="613" t="s">
        <v>481</v>
      </c>
      <c r="E138" s="614"/>
      <c r="F138" s="351"/>
      <c r="G138" s="617" t="s">
        <v>482</v>
      </c>
      <c r="H138" s="618"/>
      <c r="I138" s="618"/>
      <c r="J138" s="618"/>
      <c r="K138" s="618"/>
      <c r="L138" s="629"/>
    </row>
    <row r="139" spans="1:12" s="201" customFormat="1" ht="13.5" thickBot="1" x14ac:dyDescent="0.25">
      <c r="A139"/>
      <c r="B139" s="242"/>
      <c r="C139" s="243"/>
      <c r="D139" s="633"/>
      <c r="E139" s="634"/>
      <c r="F139" s="374"/>
      <c r="G139" s="630"/>
      <c r="H139" s="631"/>
      <c r="I139" s="631"/>
      <c r="J139" s="631"/>
      <c r="K139" s="631"/>
      <c r="L139" s="632"/>
    </row>
    <row r="140" spans="1:12" s="201" customFormat="1" ht="27" thickTop="1" thickBot="1" x14ac:dyDescent="0.25">
      <c r="A140"/>
      <c r="B140" s="305" t="s">
        <v>483</v>
      </c>
      <c r="C140" s="306" t="s">
        <v>484</v>
      </c>
      <c r="D140" s="307" t="s">
        <v>485</v>
      </c>
      <c r="E140" s="307" t="s">
        <v>486</v>
      </c>
      <c r="F140" s="353"/>
      <c r="G140" s="307" t="s">
        <v>168</v>
      </c>
      <c r="H140" s="314" t="s">
        <v>163</v>
      </c>
      <c r="I140" s="308" t="s">
        <v>1401</v>
      </c>
      <c r="J140" s="314" t="s">
        <v>164</v>
      </c>
      <c r="K140" s="308" t="s">
        <v>1402</v>
      </c>
      <c r="L140" s="309" t="s">
        <v>490</v>
      </c>
    </row>
    <row r="141" spans="1:12" s="201" customFormat="1" ht="13.5" thickTop="1" x14ac:dyDescent="0.2">
      <c r="A141"/>
      <c r="B141" s="302"/>
      <c r="C141" s="609"/>
      <c r="D141" s="626"/>
      <c r="E141" s="611"/>
      <c r="F141" s="263"/>
      <c r="G141" s="611"/>
      <c r="H141" s="607"/>
      <c r="I141" s="504"/>
      <c r="J141" s="607"/>
      <c r="K141" s="524"/>
      <c r="L141" s="322"/>
    </row>
    <row r="142" spans="1:12" s="201" customFormat="1" ht="13.5" thickBot="1" x14ac:dyDescent="0.25">
      <c r="B142" s="304"/>
      <c r="C142" s="610"/>
      <c r="D142" s="627"/>
      <c r="E142" s="612"/>
      <c r="F142" s="264"/>
      <c r="G142" s="612"/>
      <c r="H142" s="608"/>
      <c r="I142" s="505"/>
      <c r="J142" s="608"/>
      <c r="K142" s="525"/>
      <c r="L142" s="252"/>
    </row>
    <row r="143" spans="1:12" s="201" customFormat="1" ht="13.5" thickTop="1" x14ac:dyDescent="0.2">
      <c r="B143" s="289"/>
      <c r="C143" s="358"/>
      <c r="D143" s="339"/>
      <c r="E143" s="339"/>
      <c r="F143" s="333"/>
      <c r="G143" s="339"/>
      <c r="H143" s="356"/>
      <c r="I143" s="356"/>
      <c r="J143" s="356"/>
      <c r="K143" s="356"/>
      <c r="L143" s="357"/>
    </row>
    <row r="144" spans="1:12" s="201" customFormat="1" x14ac:dyDescent="0.2">
      <c r="B144" s="289" t="s">
        <v>861</v>
      </c>
      <c r="C144" s="375" t="s">
        <v>956</v>
      </c>
      <c r="D144" s="342"/>
      <c r="E144" s="342"/>
      <c r="F144" s="333"/>
      <c r="G144" s="342"/>
      <c r="H144" s="376"/>
      <c r="I144" s="376"/>
      <c r="J144" s="376"/>
      <c r="K144" s="376"/>
      <c r="L144" s="377"/>
    </row>
    <row r="145" spans="2:12" s="201" customFormat="1" x14ac:dyDescent="0.2">
      <c r="B145" s="334"/>
      <c r="C145" s="343"/>
      <c r="D145" s="342"/>
      <c r="E145" s="342"/>
      <c r="F145" s="333"/>
      <c r="G145" s="342"/>
      <c r="H145" s="376"/>
      <c r="I145" s="376"/>
      <c r="J145" s="376"/>
      <c r="K145" s="376"/>
      <c r="L145" s="377"/>
    </row>
    <row r="146" spans="2:12" s="201" customFormat="1" ht="12.75" customHeight="1" x14ac:dyDescent="0.2">
      <c r="B146" s="334"/>
      <c r="C146" s="346" t="s">
        <v>855</v>
      </c>
      <c r="D146" s="223"/>
      <c r="E146" s="342"/>
      <c r="F146" s="333"/>
      <c r="G146" s="342"/>
      <c r="H146" s="376"/>
      <c r="I146" s="376"/>
      <c r="J146" s="376"/>
      <c r="K146" s="376"/>
      <c r="L146" s="377"/>
    </row>
    <row r="147" spans="2:12" s="201" customFormat="1" ht="12.75" customHeight="1" x14ac:dyDescent="0.2">
      <c r="B147" s="334"/>
      <c r="C147" s="346"/>
      <c r="D147" s="378"/>
      <c r="E147" s="342"/>
      <c r="F147" s="333"/>
      <c r="G147" s="342"/>
      <c r="H147" s="376"/>
      <c r="I147" s="376"/>
      <c r="J147" s="376"/>
      <c r="K147" s="376"/>
      <c r="L147" s="377"/>
    </row>
    <row r="148" spans="2:12" s="201" customFormat="1" ht="12.75" customHeight="1" x14ac:dyDescent="0.2">
      <c r="B148" s="334" t="s">
        <v>863</v>
      </c>
      <c r="C148" s="360" t="s">
        <v>794</v>
      </c>
      <c r="D148" s="269" t="s">
        <v>1187</v>
      </c>
      <c r="E148" s="361" t="s">
        <v>274</v>
      </c>
      <c r="F148" s="333"/>
      <c r="G148" s="361" t="s">
        <v>1407</v>
      </c>
      <c r="H148" s="316"/>
      <c r="I148" s="316"/>
      <c r="J148" s="316"/>
      <c r="K148" s="523"/>
      <c r="L148" s="515"/>
    </row>
    <row r="149" spans="2:12" s="201" customFormat="1" ht="12.75" customHeight="1" x14ac:dyDescent="0.2">
      <c r="B149" s="334"/>
      <c r="C149" s="346"/>
      <c r="D149" s="378"/>
      <c r="E149" s="342"/>
      <c r="F149" s="333"/>
      <c r="G149" s="342"/>
      <c r="H149" s="376"/>
      <c r="I149" s="376"/>
      <c r="J149" s="376"/>
      <c r="K149" s="376"/>
      <c r="L149" s="516"/>
    </row>
    <row r="150" spans="2:12" s="201" customFormat="1" ht="23.1" customHeight="1" x14ac:dyDescent="0.2">
      <c r="B150" s="334" t="s">
        <v>864</v>
      </c>
      <c r="C150" s="360" t="s">
        <v>856</v>
      </c>
      <c r="D150" s="269" t="s">
        <v>857</v>
      </c>
      <c r="E150" s="361" t="s">
        <v>274</v>
      </c>
      <c r="F150" s="333"/>
      <c r="G150" s="361" t="s">
        <v>1407</v>
      </c>
      <c r="H150" s="316"/>
      <c r="I150" s="316"/>
      <c r="J150" s="316"/>
      <c r="K150" s="523"/>
      <c r="L150" s="515"/>
    </row>
    <row r="151" spans="2:12" s="201" customFormat="1" ht="12.75" customHeight="1" x14ac:dyDescent="0.2">
      <c r="B151" s="334"/>
      <c r="C151" s="362"/>
      <c r="D151" s="379"/>
      <c r="E151" s="342"/>
      <c r="F151" s="333"/>
      <c r="G151" s="342"/>
      <c r="H151" s="376"/>
      <c r="I151" s="376"/>
      <c r="J151" s="376"/>
      <c r="K151" s="376"/>
      <c r="L151" s="516"/>
    </row>
    <row r="152" spans="2:12" s="201" customFormat="1" ht="12.75" customHeight="1" x14ac:dyDescent="0.2">
      <c r="B152" s="334" t="s">
        <v>865</v>
      </c>
      <c r="C152" s="367" t="s">
        <v>858</v>
      </c>
      <c r="D152" s="269" t="s">
        <v>953</v>
      </c>
      <c r="E152" s="361" t="s">
        <v>274</v>
      </c>
      <c r="F152" s="333"/>
      <c r="G152" s="361" t="s">
        <v>1407</v>
      </c>
      <c r="H152" s="316"/>
      <c r="I152" s="316"/>
      <c r="J152" s="316"/>
      <c r="K152" s="523"/>
      <c r="L152" s="515"/>
    </row>
    <row r="153" spans="2:12" s="201" customFormat="1" ht="12.75" customHeight="1" x14ac:dyDescent="0.2">
      <c r="B153" s="334"/>
      <c r="C153" s="362"/>
      <c r="D153" s="379"/>
      <c r="E153" s="342"/>
      <c r="F153" s="333"/>
      <c r="G153" s="342"/>
      <c r="H153" s="376"/>
      <c r="I153" s="376"/>
      <c r="J153" s="376"/>
      <c r="K153" s="376"/>
      <c r="L153" s="516"/>
    </row>
    <row r="154" spans="2:12" s="201" customFormat="1" ht="12.75" customHeight="1" x14ac:dyDescent="0.2">
      <c r="B154" s="334" t="s">
        <v>865</v>
      </c>
      <c r="C154" s="346" t="s">
        <v>811</v>
      </c>
      <c r="D154" s="269" t="s">
        <v>812</v>
      </c>
      <c r="E154" s="361" t="s">
        <v>274</v>
      </c>
      <c r="F154" s="333"/>
      <c r="G154" s="361" t="s">
        <v>1407</v>
      </c>
      <c r="H154" s="316"/>
      <c r="I154" s="316"/>
      <c r="J154" s="316"/>
      <c r="K154" s="523"/>
      <c r="L154" s="515"/>
    </row>
    <row r="155" spans="2:12" s="201" customFormat="1" ht="12.75" customHeight="1" x14ac:dyDescent="0.2">
      <c r="B155" s="334"/>
      <c r="C155" s="343"/>
      <c r="D155" s="342"/>
      <c r="E155" s="342"/>
      <c r="F155" s="333"/>
      <c r="G155" s="342"/>
      <c r="H155" s="376"/>
      <c r="I155" s="376"/>
      <c r="J155" s="376"/>
      <c r="K155" s="376"/>
      <c r="L155" s="516"/>
    </row>
    <row r="156" spans="2:12" s="201" customFormat="1" ht="12.75" customHeight="1" x14ac:dyDescent="0.2">
      <c r="B156" s="334" t="s">
        <v>866</v>
      </c>
      <c r="C156" s="367" t="s">
        <v>1362</v>
      </c>
      <c r="D156" s="368" t="s">
        <v>1361</v>
      </c>
      <c r="E156" s="361" t="s">
        <v>274</v>
      </c>
      <c r="F156" s="333"/>
      <c r="G156" s="361" t="s">
        <v>1407</v>
      </c>
      <c r="H156" s="376"/>
      <c r="I156" s="376"/>
      <c r="J156" s="376"/>
      <c r="K156" s="376"/>
      <c r="L156" s="516"/>
    </row>
    <row r="157" spans="2:12" s="201" customFormat="1" ht="12.75" customHeight="1" x14ac:dyDescent="0.2">
      <c r="B157" s="334"/>
      <c r="C157" s="343"/>
      <c r="D157" s="342"/>
      <c r="E157" s="342"/>
      <c r="F157" s="333"/>
      <c r="G157" s="342"/>
      <c r="H157" s="376"/>
      <c r="I157" s="376"/>
      <c r="J157" s="376"/>
      <c r="K157" s="376"/>
      <c r="L157" s="377"/>
    </row>
    <row r="158" spans="2:12" s="201" customFormat="1" ht="12.75" customHeight="1" x14ac:dyDescent="0.2">
      <c r="B158" s="334" t="s">
        <v>867</v>
      </c>
      <c r="C158" s="367" t="s">
        <v>1198</v>
      </c>
      <c r="D158" s="269" t="s">
        <v>1246</v>
      </c>
      <c r="E158" s="361" t="s">
        <v>274</v>
      </c>
      <c r="F158" s="333"/>
      <c r="G158" s="361" t="s">
        <v>1407</v>
      </c>
      <c r="H158" s="376"/>
      <c r="I158" s="376"/>
      <c r="J158" s="376"/>
      <c r="K158" s="376"/>
      <c r="L158" s="377"/>
    </row>
    <row r="159" spans="2:12" s="201" customFormat="1" ht="12.75" customHeight="1" x14ac:dyDescent="0.2">
      <c r="B159" s="334"/>
      <c r="C159" s="343"/>
      <c r="D159" s="342"/>
      <c r="E159" s="342"/>
      <c r="F159" s="333"/>
      <c r="G159" s="342"/>
      <c r="H159" s="376"/>
      <c r="I159" s="376"/>
      <c r="J159" s="376"/>
      <c r="K159" s="376"/>
      <c r="L159" s="377"/>
    </row>
    <row r="160" spans="2:12" s="201" customFormat="1" ht="24.75" customHeight="1" x14ac:dyDescent="0.2">
      <c r="B160" s="334"/>
      <c r="C160" s="367" t="s">
        <v>1234</v>
      </c>
      <c r="D160" s="342"/>
      <c r="E160" s="361" t="s">
        <v>274</v>
      </c>
      <c r="F160" s="333"/>
      <c r="G160" s="361" t="s">
        <v>1407</v>
      </c>
      <c r="H160" s="376"/>
      <c r="I160" s="376"/>
      <c r="J160" s="376"/>
      <c r="K160" s="376"/>
      <c r="L160" s="377"/>
    </row>
    <row r="161" spans="2:12" s="201" customFormat="1" ht="12.75" customHeight="1" x14ac:dyDescent="0.2">
      <c r="B161" s="334"/>
      <c r="C161" s="343"/>
      <c r="D161" s="342"/>
      <c r="E161" s="342"/>
      <c r="F161" s="333"/>
      <c r="G161" s="342"/>
      <c r="H161" s="376"/>
      <c r="I161" s="376"/>
      <c r="J161" s="376"/>
      <c r="K161" s="376"/>
      <c r="L161" s="377"/>
    </row>
    <row r="162" spans="2:12" s="201" customFormat="1" ht="12.75" customHeight="1" x14ac:dyDescent="0.2">
      <c r="B162" s="334" t="s">
        <v>868</v>
      </c>
      <c r="C162" s="367" t="s">
        <v>1265</v>
      </c>
      <c r="D162" s="369" t="s">
        <v>1266</v>
      </c>
      <c r="E162" s="361" t="s">
        <v>274</v>
      </c>
      <c r="F162" s="333"/>
      <c r="G162" s="361" t="s">
        <v>1407</v>
      </c>
      <c r="H162" s="376"/>
      <c r="I162" s="376"/>
      <c r="J162" s="376"/>
      <c r="K162" s="376"/>
      <c r="L162" s="377"/>
    </row>
    <row r="163" spans="2:12" s="201" customFormat="1" ht="12.75" customHeight="1" x14ac:dyDescent="0.2">
      <c r="B163" s="334"/>
      <c r="C163" s="362"/>
      <c r="D163" s="380"/>
      <c r="E163" s="342"/>
      <c r="F163" s="333"/>
      <c r="G163" s="342"/>
      <c r="H163" s="381"/>
      <c r="I163" s="381"/>
      <c r="J163" s="287"/>
      <c r="K163" s="287"/>
      <c r="L163" s="288"/>
    </row>
    <row r="164" spans="2:12" s="201" customFormat="1" ht="26.25" customHeight="1" x14ac:dyDescent="0.2">
      <c r="B164" s="334" t="s">
        <v>868</v>
      </c>
      <c r="C164" s="382" t="s">
        <v>1343</v>
      </c>
      <c r="D164" s="369" t="s">
        <v>1342</v>
      </c>
      <c r="E164" s="361" t="s">
        <v>274</v>
      </c>
      <c r="F164" s="333"/>
      <c r="G164" s="361" t="s">
        <v>1407</v>
      </c>
      <c r="H164" s="376"/>
      <c r="I164" s="376"/>
      <c r="J164" s="376"/>
      <c r="K164" s="376"/>
      <c r="L164" s="377"/>
    </row>
    <row r="165" spans="2:12" s="201" customFormat="1" ht="12.75" customHeight="1" x14ac:dyDescent="0.2">
      <c r="B165" s="334"/>
      <c r="C165" s="362"/>
      <c r="D165" s="380"/>
      <c r="E165" s="342"/>
      <c r="F165" s="333"/>
      <c r="G165" s="342"/>
      <c r="H165" s="381"/>
      <c r="I165" s="381"/>
      <c r="J165" s="287"/>
      <c r="K165" s="287"/>
      <c r="L165" s="288"/>
    </row>
    <row r="166" spans="2:12" s="201" customFormat="1" ht="26.25" customHeight="1" x14ac:dyDescent="0.2">
      <c r="B166" s="334" t="s">
        <v>886</v>
      </c>
      <c r="C166" s="382" t="s">
        <v>1324</v>
      </c>
      <c r="D166" s="383" t="s">
        <v>1325</v>
      </c>
      <c r="E166" s="361" t="s">
        <v>274</v>
      </c>
      <c r="F166" s="333"/>
      <c r="G166" s="361" t="s">
        <v>1407</v>
      </c>
      <c r="H166" s="376"/>
      <c r="I166" s="376"/>
      <c r="J166" s="376"/>
      <c r="K166" s="376"/>
      <c r="L166" s="377"/>
    </row>
    <row r="167" spans="2:12" s="201" customFormat="1" ht="12.75" customHeight="1" x14ac:dyDescent="0.2">
      <c r="B167" s="334"/>
      <c r="C167" s="362"/>
      <c r="D167" s="380"/>
      <c r="E167" s="342"/>
      <c r="F167" s="333"/>
      <c r="G167" s="342"/>
      <c r="H167" s="381"/>
      <c r="I167" s="381"/>
      <c r="J167" s="287"/>
      <c r="K167" s="287"/>
      <c r="L167" s="288"/>
    </row>
    <row r="168" spans="2:12" s="201" customFormat="1" ht="28.5" customHeight="1" x14ac:dyDescent="0.2">
      <c r="B168" s="334" t="s">
        <v>886</v>
      </c>
      <c r="C168" s="366" t="s">
        <v>263</v>
      </c>
      <c r="D168" s="223" t="s">
        <v>264</v>
      </c>
      <c r="E168" s="361" t="s">
        <v>274</v>
      </c>
      <c r="F168" s="333"/>
      <c r="G168" s="361" t="s">
        <v>1407</v>
      </c>
      <c r="H168" s="376"/>
      <c r="I168" s="376"/>
      <c r="J168" s="376"/>
      <c r="K168" s="376"/>
      <c r="L168" s="377"/>
    </row>
    <row r="169" spans="2:12" s="201" customFormat="1" ht="12.75" customHeight="1" x14ac:dyDescent="0.2">
      <c r="B169" s="334"/>
      <c r="C169" s="343"/>
      <c r="D169" s="342"/>
      <c r="E169" s="342"/>
      <c r="F169" s="333"/>
      <c r="G169" s="342"/>
      <c r="H169" s="376"/>
      <c r="I169" s="376"/>
      <c r="J169" s="376"/>
      <c r="K169" s="376"/>
      <c r="L169" s="377"/>
    </row>
    <row r="170" spans="2:12" s="201" customFormat="1" ht="26.25" customHeight="1" x14ac:dyDescent="0.2">
      <c r="B170" s="334" t="s">
        <v>887</v>
      </c>
      <c r="C170" s="370" t="s">
        <v>1329</v>
      </c>
      <c r="D170" s="383" t="s">
        <v>1344</v>
      </c>
      <c r="E170" s="361" t="s">
        <v>274</v>
      </c>
      <c r="F170" s="333"/>
      <c r="G170" s="361" t="s">
        <v>1407</v>
      </c>
      <c r="H170" s="376"/>
      <c r="I170" s="376"/>
      <c r="J170" s="376"/>
      <c r="K170" s="376"/>
      <c r="L170" s="377"/>
    </row>
    <row r="171" spans="2:12" s="201" customFormat="1" ht="12.75" customHeight="1" x14ac:dyDescent="0.2">
      <c r="B171" s="334"/>
      <c r="C171" s="343"/>
      <c r="D171" s="342"/>
      <c r="E171" s="342"/>
      <c r="F171" s="333"/>
      <c r="G171" s="342"/>
      <c r="H171" s="376"/>
      <c r="I171" s="376"/>
      <c r="J171" s="376"/>
      <c r="K171" s="376"/>
      <c r="L171" s="377"/>
    </row>
    <row r="172" spans="2:12" s="201" customFormat="1" ht="25.5" customHeight="1" x14ac:dyDescent="0.2">
      <c r="B172" s="334" t="s">
        <v>914</v>
      </c>
      <c r="C172" s="371" t="s">
        <v>875</v>
      </c>
      <c r="D172" s="342" t="s">
        <v>814</v>
      </c>
      <c r="E172" s="361" t="s">
        <v>274</v>
      </c>
      <c r="F172" s="333"/>
      <c r="G172" s="361" t="s">
        <v>1407</v>
      </c>
      <c r="H172" s="376"/>
      <c r="I172" s="376"/>
      <c r="J172" s="376"/>
      <c r="K172" s="376"/>
      <c r="L172" s="377"/>
    </row>
    <row r="173" spans="2:12" s="201" customFormat="1" ht="12.75" customHeight="1" x14ac:dyDescent="0.2">
      <c r="B173" s="334"/>
      <c r="C173" s="362"/>
      <c r="D173" s="380"/>
      <c r="E173" s="342"/>
      <c r="F173" s="333"/>
      <c r="G173" s="342"/>
      <c r="H173" s="376"/>
      <c r="I173" s="376"/>
      <c r="J173" s="376"/>
      <c r="K173" s="376"/>
      <c r="L173" s="377"/>
    </row>
    <row r="174" spans="2:12" s="201" customFormat="1" ht="24" customHeight="1" x14ac:dyDescent="0.2">
      <c r="B174" s="334" t="s">
        <v>915</v>
      </c>
      <c r="C174" s="370" t="s">
        <v>1244</v>
      </c>
      <c r="D174" s="369" t="s">
        <v>1245</v>
      </c>
      <c r="E174" s="361" t="s">
        <v>274</v>
      </c>
      <c r="F174" s="333"/>
      <c r="G174" s="361" t="s">
        <v>1407</v>
      </c>
      <c r="H174" s="376"/>
      <c r="I174" s="376"/>
      <c r="J174" s="376"/>
      <c r="K174" s="376"/>
      <c r="L174" s="377"/>
    </row>
    <row r="175" spans="2:12" s="201" customFormat="1" ht="12.75" customHeight="1" x14ac:dyDescent="0.2">
      <c r="B175" s="334"/>
      <c r="C175" s="370"/>
      <c r="D175" s="369"/>
      <c r="E175" s="361"/>
      <c r="F175" s="333"/>
      <c r="G175" s="342"/>
      <c r="H175" s="376"/>
      <c r="I175" s="376"/>
      <c r="J175" s="376"/>
      <c r="K175" s="376"/>
      <c r="L175" s="377"/>
    </row>
    <row r="176" spans="2:12" s="201" customFormat="1" ht="24.75" customHeight="1" x14ac:dyDescent="0.2">
      <c r="B176" s="318" t="s">
        <v>1372</v>
      </c>
      <c r="C176" s="370" t="s">
        <v>1373</v>
      </c>
      <c r="D176" s="383" t="s">
        <v>1374</v>
      </c>
      <c r="E176" s="361" t="s">
        <v>274</v>
      </c>
      <c r="F176" s="333"/>
      <c r="G176" s="361" t="s">
        <v>1407</v>
      </c>
      <c r="H176" s="376"/>
      <c r="I176" s="376"/>
      <c r="J176" s="376"/>
      <c r="K176" s="376"/>
      <c r="L176" s="377"/>
    </row>
    <row r="177" spans="2:12" s="201" customFormat="1" ht="14.45" customHeight="1" x14ac:dyDescent="0.2">
      <c r="B177" s="334"/>
      <c r="C177" s="343"/>
      <c r="D177" s="342"/>
      <c r="E177" s="342"/>
      <c r="F177" s="333"/>
      <c r="G177" s="342"/>
      <c r="H177" s="376"/>
      <c r="I177" s="376"/>
      <c r="J177" s="376"/>
      <c r="K177" s="376"/>
      <c r="L177" s="377"/>
    </row>
    <row r="178" spans="2:12" s="201" customFormat="1" ht="24.75" customHeight="1" x14ac:dyDescent="0.2">
      <c r="B178" s="334"/>
      <c r="C178" s="384" t="s">
        <v>813</v>
      </c>
      <c r="D178" s="364"/>
      <c r="E178" s="339"/>
      <c r="F178" s="333"/>
      <c r="G178" s="342"/>
      <c r="H178" s="376"/>
      <c r="I178" s="376"/>
      <c r="J178" s="376"/>
      <c r="K178" s="376"/>
      <c r="L178" s="377"/>
    </row>
    <row r="179" spans="2:12" s="201" customFormat="1" ht="14.45" customHeight="1" x14ac:dyDescent="0.2">
      <c r="B179" s="334"/>
      <c r="C179" s="358"/>
      <c r="D179" s="364"/>
      <c r="E179" s="339"/>
      <c r="F179" s="333"/>
      <c r="G179" s="342"/>
      <c r="H179" s="376"/>
      <c r="I179" s="376"/>
      <c r="J179" s="376"/>
      <c r="K179" s="376"/>
      <c r="L179" s="377"/>
    </row>
    <row r="180" spans="2:12" s="201" customFormat="1" ht="12.75" customHeight="1" x14ac:dyDescent="0.2">
      <c r="B180" s="334" t="s">
        <v>916</v>
      </c>
      <c r="C180" s="366" t="s">
        <v>1009</v>
      </c>
      <c r="D180" s="359" t="s">
        <v>817</v>
      </c>
      <c r="E180" s="361" t="s">
        <v>274</v>
      </c>
      <c r="F180" s="333"/>
      <c r="G180" s="361" t="s">
        <v>1407</v>
      </c>
      <c r="H180" s="376"/>
      <c r="I180" s="376"/>
      <c r="J180" s="376"/>
      <c r="K180" s="376"/>
      <c r="L180" s="377"/>
    </row>
    <row r="181" spans="2:12" s="201" customFormat="1" ht="12.75" customHeight="1" x14ac:dyDescent="0.2">
      <c r="B181" s="334"/>
      <c r="C181" s="349"/>
      <c r="D181" s="359"/>
      <c r="E181" s="339"/>
      <c r="F181" s="333"/>
      <c r="G181" s="342"/>
      <c r="H181" s="376"/>
      <c r="I181" s="376"/>
      <c r="J181" s="376"/>
      <c r="K181" s="376"/>
      <c r="L181" s="377"/>
    </row>
    <row r="182" spans="2:12" s="201" customFormat="1" ht="26.1" customHeight="1" x14ac:dyDescent="0.2">
      <c r="B182" s="334" t="s">
        <v>917</v>
      </c>
      <c r="C182" s="365" t="s">
        <v>910</v>
      </c>
      <c r="D182" s="359" t="s">
        <v>817</v>
      </c>
      <c r="E182" s="361" t="s">
        <v>274</v>
      </c>
      <c r="F182" s="333"/>
      <c r="G182" s="361" t="s">
        <v>1407</v>
      </c>
      <c r="H182" s="376"/>
      <c r="I182" s="376"/>
      <c r="J182" s="376"/>
      <c r="K182" s="376"/>
      <c r="L182" s="377"/>
    </row>
    <row r="183" spans="2:12" s="201" customFormat="1" ht="12.75" customHeight="1" x14ac:dyDescent="0.2">
      <c r="B183" s="334"/>
      <c r="C183" s="358"/>
      <c r="D183" s="364"/>
      <c r="E183" s="339"/>
      <c r="F183" s="333"/>
      <c r="G183" s="342"/>
      <c r="H183" s="376"/>
      <c r="I183" s="376"/>
      <c r="J183" s="376"/>
      <c r="K183" s="376"/>
      <c r="L183" s="377"/>
    </row>
    <row r="184" spans="2:12" s="201" customFormat="1" ht="24.75" customHeight="1" x14ac:dyDescent="0.2">
      <c r="B184" s="334" t="s">
        <v>918</v>
      </c>
      <c r="C184" s="371" t="s">
        <v>911</v>
      </c>
      <c r="D184" s="373" t="s">
        <v>360</v>
      </c>
      <c r="E184" s="361" t="s">
        <v>274</v>
      </c>
      <c r="F184" s="333"/>
      <c r="G184" s="361" t="s">
        <v>1407</v>
      </c>
      <c r="H184" s="376"/>
      <c r="I184" s="376"/>
      <c r="J184" s="376"/>
      <c r="K184" s="376"/>
      <c r="L184" s="377"/>
    </row>
    <row r="185" spans="2:12" s="201" customFormat="1" ht="12.75" customHeight="1" x14ac:dyDescent="0.2">
      <c r="B185" s="334"/>
      <c r="C185" s="358"/>
      <c r="D185" s="364"/>
      <c r="E185" s="339"/>
      <c r="F185" s="333"/>
      <c r="G185" s="342"/>
      <c r="H185" s="376"/>
      <c r="I185" s="376"/>
      <c r="J185" s="376"/>
      <c r="K185" s="376"/>
      <c r="L185" s="377"/>
    </row>
    <row r="186" spans="2:12" s="201" customFormat="1" ht="24" customHeight="1" x14ac:dyDescent="0.2">
      <c r="B186" s="334" t="s">
        <v>919</v>
      </c>
      <c r="C186" s="370" t="s">
        <v>1199</v>
      </c>
      <c r="D186" s="361" t="s">
        <v>1200</v>
      </c>
      <c r="E186" s="361" t="s">
        <v>274</v>
      </c>
      <c r="F186" s="333"/>
      <c r="G186" s="361" t="s">
        <v>1407</v>
      </c>
      <c r="H186" s="376"/>
      <c r="I186" s="376"/>
      <c r="J186" s="376"/>
      <c r="K186" s="376"/>
      <c r="L186" s="377"/>
    </row>
    <row r="187" spans="2:12" s="201" customFormat="1" ht="12.75" customHeight="1" x14ac:dyDescent="0.2">
      <c r="B187" s="334"/>
      <c r="C187" s="343"/>
      <c r="D187" s="342"/>
      <c r="E187" s="342"/>
      <c r="F187" s="333"/>
      <c r="G187" s="342"/>
      <c r="H187" s="376"/>
      <c r="I187" s="376"/>
      <c r="J187" s="376"/>
      <c r="K187" s="376"/>
      <c r="L187" s="377"/>
    </row>
    <row r="188" spans="2:12" s="201" customFormat="1" ht="26.25" customHeight="1" x14ac:dyDescent="0.2">
      <c r="B188" s="334" t="s">
        <v>835</v>
      </c>
      <c r="C188" s="370" t="s">
        <v>1231</v>
      </c>
      <c r="D188" s="361" t="s">
        <v>1230</v>
      </c>
      <c r="E188" s="361" t="s">
        <v>274</v>
      </c>
      <c r="F188" s="333"/>
      <c r="G188" s="361" t="s">
        <v>1407</v>
      </c>
      <c r="H188" s="376"/>
      <c r="I188" s="376"/>
      <c r="J188" s="376"/>
      <c r="K188" s="376"/>
      <c r="L188" s="377"/>
    </row>
    <row r="189" spans="2:12" s="201" customFormat="1" ht="12.75" customHeight="1" x14ac:dyDescent="0.2">
      <c r="B189" s="334"/>
      <c r="C189" s="343"/>
      <c r="D189" s="342"/>
      <c r="E189" s="342"/>
      <c r="F189" s="333"/>
      <c r="G189" s="342"/>
      <c r="H189" s="376"/>
      <c r="I189" s="376"/>
      <c r="J189" s="376"/>
      <c r="K189" s="376"/>
      <c r="L189" s="377"/>
    </row>
    <row r="190" spans="2:12" s="201" customFormat="1" ht="24.75" customHeight="1" thickBot="1" x14ac:dyDescent="0.25">
      <c r="B190" s="284"/>
      <c r="C190" s="220"/>
      <c r="D190" s="285"/>
      <c r="E190" s="285"/>
      <c r="F190" s="333"/>
      <c r="G190" s="285"/>
      <c r="H190" s="287"/>
      <c r="I190" s="287"/>
      <c r="J190" s="287"/>
      <c r="K190" s="287"/>
      <c r="L190" s="288"/>
    </row>
    <row r="191" spans="2:12" s="201" customFormat="1" ht="12.75" customHeight="1" thickTop="1" x14ac:dyDescent="0.2">
      <c r="B191" s="302"/>
      <c r="C191" s="609"/>
      <c r="D191" s="626"/>
      <c r="E191" s="611"/>
      <c r="F191" s="263"/>
      <c r="G191" s="611"/>
      <c r="H191" s="607"/>
      <c r="I191" s="322"/>
      <c r="J191" s="607"/>
      <c r="K191" s="322"/>
      <c r="L191" s="322"/>
    </row>
    <row r="192" spans="2:12" s="201" customFormat="1" ht="13.5" thickBot="1" x14ac:dyDescent="0.25">
      <c r="B192" s="304"/>
      <c r="C192" s="610"/>
      <c r="D192" s="627"/>
      <c r="E192" s="612"/>
      <c r="F192" s="264"/>
      <c r="G192" s="612"/>
      <c r="H192" s="608"/>
      <c r="I192" s="505"/>
      <c r="J192" s="608"/>
      <c r="K192" s="525"/>
      <c r="L192" s="252"/>
    </row>
    <row r="193" spans="2:12" s="201" customFormat="1" ht="13.5" thickTop="1" x14ac:dyDescent="0.2">
      <c r="B193" s="271"/>
      <c r="C193" s="385"/>
      <c r="D193" s="269"/>
      <c r="E193" s="270"/>
      <c r="F193" s="328"/>
      <c r="G193" s="270"/>
      <c r="H193" s="253"/>
      <c r="I193" s="253"/>
      <c r="J193" s="253"/>
      <c r="K193" s="253"/>
      <c r="L193" s="253"/>
    </row>
    <row r="194" spans="2:12" s="201" customFormat="1" ht="13.5" thickBot="1" x14ac:dyDescent="0.25">
      <c r="B194" s="271"/>
      <c r="C194" s="385"/>
      <c r="D194" s="269"/>
      <c r="E194" s="270"/>
      <c r="F194" s="328"/>
      <c r="G194" s="270"/>
      <c r="H194" s="253"/>
      <c r="I194" s="253"/>
      <c r="J194" s="253"/>
      <c r="K194" s="253"/>
      <c r="L194" s="253"/>
    </row>
    <row r="195" spans="2:12" ht="16.5" thickTop="1" x14ac:dyDescent="0.2">
      <c r="B195" s="623" t="s">
        <v>230</v>
      </c>
      <c r="C195" s="624"/>
      <c r="D195" s="624"/>
      <c r="E195" s="624"/>
      <c r="F195" s="624"/>
      <c r="G195" s="624"/>
      <c r="H195" s="624"/>
      <c r="I195" s="624"/>
      <c r="J195" s="624"/>
      <c r="K195" s="624"/>
      <c r="L195" s="628"/>
    </row>
    <row r="196" spans="2:12" x14ac:dyDescent="0.2">
      <c r="B196" s="273"/>
      <c r="C196" s="270"/>
      <c r="D196" s="269"/>
      <c r="E196" s="270"/>
      <c r="F196" s="328"/>
      <c r="G196" s="270"/>
      <c r="H196" s="253"/>
      <c r="I196" s="253"/>
      <c r="J196" s="253"/>
      <c r="K196" s="253"/>
      <c r="L196" s="274"/>
    </row>
    <row r="197" spans="2:12" x14ac:dyDescent="0.2">
      <c r="B197" s="247"/>
      <c r="C197" s="227"/>
      <c r="D197" s="613" t="s">
        <v>481</v>
      </c>
      <c r="E197" s="614"/>
      <c r="F197" s="351"/>
      <c r="G197" s="617" t="s">
        <v>482</v>
      </c>
      <c r="H197" s="618"/>
      <c r="I197" s="618"/>
      <c r="J197" s="618"/>
      <c r="K197" s="618"/>
      <c r="L197" s="629"/>
    </row>
    <row r="198" spans="2:12" ht="13.5" thickBot="1" x14ac:dyDescent="0.25">
      <c r="B198" s="242"/>
      <c r="C198" s="243"/>
      <c r="D198" s="633"/>
      <c r="E198" s="634"/>
      <c r="F198" s="374"/>
      <c r="G198" s="630"/>
      <c r="H198" s="631"/>
      <c r="I198" s="631"/>
      <c r="J198" s="631"/>
      <c r="K198" s="631"/>
      <c r="L198" s="632"/>
    </row>
    <row r="199" spans="2:12" ht="27" thickTop="1" thickBot="1" x14ac:dyDescent="0.25">
      <c r="B199" s="305" t="s">
        <v>483</v>
      </c>
      <c r="C199" s="306" t="s">
        <v>484</v>
      </c>
      <c r="D199" s="307" t="s">
        <v>485</v>
      </c>
      <c r="E199" s="307" t="s">
        <v>486</v>
      </c>
      <c r="F199" s="353"/>
      <c r="G199" s="307" t="s">
        <v>168</v>
      </c>
      <c r="H199" s="314" t="s">
        <v>163</v>
      </c>
      <c r="I199" s="308" t="s">
        <v>1401</v>
      </c>
      <c r="J199" s="314" t="s">
        <v>164</v>
      </c>
      <c r="K199" s="308" t="s">
        <v>1402</v>
      </c>
      <c r="L199" s="309" t="s">
        <v>490</v>
      </c>
    </row>
    <row r="200" spans="2:12" ht="13.5" thickTop="1" x14ac:dyDescent="0.2">
      <c r="B200" s="302"/>
      <c r="C200" s="609"/>
      <c r="D200" s="626"/>
      <c r="E200" s="611"/>
      <c r="F200" s="263"/>
      <c r="G200" s="611"/>
      <c r="H200" s="607"/>
      <c r="I200" s="322"/>
      <c r="J200" s="607"/>
      <c r="K200" s="322"/>
      <c r="L200" s="322"/>
    </row>
    <row r="201" spans="2:12" ht="13.5" thickBot="1" x14ac:dyDescent="0.25">
      <c r="B201" s="304"/>
      <c r="C201" s="610"/>
      <c r="D201" s="627"/>
      <c r="E201" s="612"/>
      <c r="F201" s="264"/>
      <c r="G201" s="612"/>
      <c r="H201" s="608"/>
      <c r="I201" s="505"/>
      <c r="J201" s="608"/>
      <c r="K201" s="525"/>
      <c r="L201" s="252"/>
    </row>
    <row r="202" spans="2:12" ht="13.5" thickTop="1" x14ac:dyDescent="0.2">
      <c r="B202" s="284"/>
      <c r="C202" s="267"/>
      <c r="D202" s="268"/>
      <c r="E202" s="285"/>
      <c r="F202" s="333"/>
      <c r="G202" s="285"/>
      <c r="H202" s="287"/>
      <c r="I202" s="287"/>
      <c r="J202" s="287"/>
      <c r="K202" s="287"/>
      <c r="L202" s="288"/>
    </row>
    <row r="203" spans="2:12" x14ac:dyDescent="0.2">
      <c r="B203" s="334" t="s">
        <v>795</v>
      </c>
      <c r="C203" s="345" t="s">
        <v>1037</v>
      </c>
      <c r="D203" s="336"/>
      <c r="E203" s="336"/>
      <c r="F203" s="333"/>
      <c r="G203" s="336"/>
      <c r="H203" s="287"/>
      <c r="I203" s="287"/>
      <c r="J203" s="287"/>
      <c r="K203" s="287"/>
      <c r="L203" s="288"/>
    </row>
    <row r="204" spans="2:12" x14ac:dyDescent="0.2">
      <c r="B204" s="337"/>
      <c r="C204" s="338"/>
      <c r="D204" s="336"/>
      <c r="E204" s="336"/>
      <c r="F204" s="333"/>
      <c r="G204" s="336"/>
      <c r="H204" s="287"/>
      <c r="I204" s="287"/>
      <c r="J204" s="287"/>
      <c r="K204" s="287"/>
      <c r="L204" s="288"/>
    </row>
    <row r="205" spans="2:12" s="201" customFormat="1" ht="12.75" customHeight="1" x14ac:dyDescent="0.2">
      <c r="B205" s="337" t="s">
        <v>843</v>
      </c>
      <c r="C205" s="386" t="s">
        <v>1040</v>
      </c>
      <c r="D205" s="325" t="s">
        <v>159</v>
      </c>
      <c r="E205" s="361" t="s">
        <v>274</v>
      </c>
      <c r="F205" s="333"/>
      <c r="G205" s="361" t="s">
        <v>1407</v>
      </c>
      <c r="H205" s="287"/>
      <c r="I205" s="287"/>
      <c r="J205" s="287"/>
      <c r="K205" s="287"/>
      <c r="L205" s="288"/>
    </row>
    <row r="206" spans="2:12" s="201" customFormat="1" ht="12.75" customHeight="1" x14ac:dyDescent="0.2">
      <c r="B206" s="337"/>
      <c r="C206" s="387"/>
      <c r="D206" s="325"/>
      <c r="E206" s="336"/>
      <c r="F206" s="333"/>
      <c r="G206" s="336"/>
      <c r="H206" s="287"/>
      <c r="I206" s="287"/>
      <c r="J206" s="287"/>
      <c r="K206" s="287"/>
      <c r="L206" s="288"/>
    </row>
    <row r="207" spans="2:12" s="201" customFormat="1" ht="12.75" customHeight="1" x14ac:dyDescent="0.2">
      <c r="B207" s="337" t="s">
        <v>844</v>
      </c>
      <c r="C207" s="386" t="s">
        <v>1041</v>
      </c>
      <c r="D207" s="325" t="s">
        <v>160</v>
      </c>
      <c r="E207" s="361" t="s">
        <v>274</v>
      </c>
      <c r="F207" s="333"/>
      <c r="G207" s="361" t="s">
        <v>1407</v>
      </c>
      <c r="H207" s="316"/>
      <c r="I207" s="316"/>
      <c r="J207" s="316"/>
      <c r="K207" s="523"/>
      <c r="L207" s="317"/>
    </row>
    <row r="208" spans="2:12" s="201" customFormat="1" ht="12.75" customHeight="1" x14ac:dyDescent="0.2">
      <c r="B208" s="337"/>
      <c r="C208" s="387"/>
      <c r="D208" s="325"/>
      <c r="E208" s="336"/>
      <c r="F208" s="333"/>
      <c r="G208" s="336"/>
      <c r="H208" s="287"/>
      <c r="I208" s="287"/>
      <c r="J208" s="287"/>
      <c r="K208" s="287"/>
      <c r="L208" s="288"/>
    </row>
    <row r="209" spans="2:12" s="201" customFormat="1" ht="12.75" customHeight="1" x14ac:dyDescent="0.2">
      <c r="B209" s="337" t="s">
        <v>845</v>
      </c>
      <c r="C209" s="386" t="s">
        <v>161</v>
      </c>
      <c r="D209" s="325" t="s">
        <v>224</v>
      </c>
      <c r="E209" s="361" t="s">
        <v>274</v>
      </c>
      <c r="F209" s="333"/>
      <c r="G209" s="361" t="s">
        <v>1407</v>
      </c>
      <c r="H209" s="316"/>
      <c r="I209" s="316"/>
      <c r="J209" s="316"/>
      <c r="K209" s="523"/>
      <c r="L209" s="517"/>
    </row>
    <row r="210" spans="2:12" s="201" customFormat="1" ht="12.75" customHeight="1" x14ac:dyDescent="0.2">
      <c r="B210" s="337"/>
      <c r="C210" s="338"/>
      <c r="D210" s="336"/>
      <c r="E210" s="336"/>
      <c r="F210" s="333"/>
      <c r="G210" s="336"/>
      <c r="H210" s="287"/>
      <c r="I210" s="287"/>
      <c r="J210" s="287"/>
      <c r="K210" s="287"/>
      <c r="L210" s="288"/>
    </row>
    <row r="211" spans="2:12" s="201" customFormat="1" ht="12.75" customHeight="1" x14ac:dyDescent="0.2">
      <c r="B211" s="337" t="s">
        <v>846</v>
      </c>
      <c r="C211" s="388" t="s">
        <v>1197</v>
      </c>
      <c r="D211" s="383" t="s">
        <v>1196</v>
      </c>
      <c r="E211" s="361" t="s">
        <v>274</v>
      </c>
      <c r="F211" s="333"/>
      <c r="G211" s="336"/>
      <c r="H211" s="287"/>
      <c r="I211" s="287"/>
      <c r="J211" s="287"/>
      <c r="K211" s="287"/>
      <c r="L211" s="288"/>
    </row>
    <row r="212" spans="2:12" s="201" customFormat="1" ht="12.75" customHeight="1" x14ac:dyDescent="0.2">
      <c r="B212" s="337"/>
      <c r="C212" s="338"/>
      <c r="D212" s="336"/>
      <c r="E212" s="336"/>
      <c r="F212" s="333"/>
      <c r="G212" s="336"/>
      <c r="H212" s="287"/>
      <c r="I212" s="287"/>
      <c r="J212" s="287"/>
      <c r="K212" s="287"/>
      <c r="L212" s="288"/>
    </row>
    <row r="213" spans="2:12" s="201" customFormat="1" ht="29.1" customHeight="1" x14ac:dyDescent="0.2">
      <c r="B213" s="337" t="s">
        <v>849</v>
      </c>
      <c r="C213" s="370" t="s">
        <v>1357</v>
      </c>
      <c r="D213" s="361" t="s">
        <v>1356</v>
      </c>
      <c r="E213" s="361" t="s">
        <v>274</v>
      </c>
      <c r="F213" s="333"/>
      <c r="G213" s="361" t="s">
        <v>1407</v>
      </c>
      <c r="H213" s="316"/>
      <c r="I213" s="316"/>
      <c r="J213" s="316"/>
      <c r="K213" s="523"/>
      <c r="L213" s="317"/>
    </row>
    <row r="214" spans="2:12" s="201" customFormat="1" ht="12.75" customHeight="1" x14ac:dyDescent="0.2">
      <c r="B214" s="337"/>
      <c r="C214" s="338"/>
      <c r="D214" s="336"/>
      <c r="E214" s="336"/>
      <c r="F214" s="333"/>
      <c r="G214" s="336"/>
      <c r="H214" s="287"/>
      <c r="I214" s="287"/>
      <c r="J214" s="287"/>
      <c r="K214" s="287"/>
      <c r="L214" s="288"/>
    </row>
    <row r="215" spans="2:12" s="201" customFormat="1" ht="26.25" customHeight="1" x14ac:dyDescent="0.2">
      <c r="B215" s="337" t="s">
        <v>850</v>
      </c>
      <c r="C215" s="370" t="s">
        <v>1330</v>
      </c>
      <c r="D215" s="285" t="s">
        <v>1345</v>
      </c>
      <c r="E215" s="361" t="s">
        <v>274</v>
      </c>
      <c r="F215" s="333"/>
      <c r="G215" s="361" t="s">
        <v>1407</v>
      </c>
      <c r="H215" s="316"/>
      <c r="I215" s="316"/>
      <c r="J215" s="316"/>
      <c r="K215" s="523"/>
      <c r="L215" s="317"/>
    </row>
    <row r="216" spans="2:12" s="201" customFormat="1" ht="12.75" customHeight="1" x14ac:dyDescent="0.2">
      <c r="B216" s="337"/>
      <c r="C216" s="389"/>
      <c r="D216" s="380"/>
      <c r="E216" s="342"/>
      <c r="F216" s="333"/>
      <c r="G216" s="336"/>
      <c r="H216" s="381"/>
      <c r="I216" s="381"/>
      <c r="J216" s="287"/>
      <c r="K216" s="287"/>
      <c r="L216" s="288"/>
    </row>
    <row r="217" spans="2:12" s="201" customFormat="1" ht="25.5" x14ac:dyDescent="0.2">
      <c r="B217" s="318" t="s">
        <v>1347</v>
      </c>
      <c r="C217" s="370" t="s">
        <v>1379</v>
      </c>
      <c r="D217" s="361" t="s">
        <v>1378</v>
      </c>
      <c r="E217" s="361" t="s">
        <v>274</v>
      </c>
      <c r="F217" s="333"/>
      <c r="G217" s="336"/>
      <c r="H217" s="381"/>
      <c r="I217" s="381"/>
      <c r="J217" s="287"/>
      <c r="K217" s="287"/>
      <c r="L217" s="288"/>
    </row>
    <row r="218" spans="2:12" s="201" customFormat="1" x14ac:dyDescent="0.2">
      <c r="B218" s="337"/>
      <c r="C218" s="389"/>
      <c r="D218" s="380"/>
      <c r="E218" s="342"/>
      <c r="F218" s="333"/>
      <c r="G218" s="336"/>
      <c r="H218" s="381"/>
      <c r="I218" s="381"/>
      <c r="J218" s="287"/>
      <c r="K218" s="287"/>
      <c r="L218" s="288"/>
    </row>
    <row r="219" spans="2:12" s="201" customFormat="1" ht="25.35" customHeight="1" x14ac:dyDescent="0.2">
      <c r="B219" s="318" t="s">
        <v>1348</v>
      </c>
      <c r="C219" s="370" t="s">
        <v>1380</v>
      </c>
      <c r="D219" s="285" t="s">
        <v>1346</v>
      </c>
      <c r="E219" s="361" t="s">
        <v>274</v>
      </c>
      <c r="F219" s="333"/>
      <c r="G219" s="361" t="s">
        <v>1407</v>
      </c>
      <c r="H219" s="316"/>
      <c r="I219" s="316"/>
      <c r="J219" s="316"/>
      <c r="K219" s="523"/>
      <c r="L219" s="317"/>
    </row>
    <row r="220" spans="2:12" s="201" customFormat="1" x14ac:dyDescent="0.2">
      <c r="B220" s="337"/>
      <c r="C220" s="389"/>
      <c r="D220" s="380"/>
      <c r="E220" s="342"/>
      <c r="F220" s="333"/>
      <c r="G220" s="336"/>
      <c r="H220" s="381"/>
      <c r="I220" s="381"/>
      <c r="J220" s="287"/>
      <c r="K220" s="287"/>
      <c r="L220" s="288"/>
    </row>
    <row r="221" spans="2:12" s="201" customFormat="1" ht="38.25" x14ac:dyDescent="0.2">
      <c r="B221" s="318" t="s">
        <v>1349</v>
      </c>
      <c r="C221" s="390" t="s">
        <v>1192</v>
      </c>
      <c r="D221" s="383" t="s">
        <v>1193</v>
      </c>
      <c r="E221" s="361" t="s">
        <v>274</v>
      </c>
      <c r="F221" s="333"/>
      <c r="G221" s="361" t="s">
        <v>1407</v>
      </c>
      <c r="H221" s="287"/>
      <c r="I221" s="287"/>
      <c r="J221" s="287"/>
      <c r="K221" s="287"/>
      <c r="L221" s="288"/>
    </row>
    <row r="222" spans="2:12" s="201" customFormat="1" x14ac:dyDescent="0.2">
      <c r="B222" s="337"/>
      <c r="C222" s="338"/>
      <c r="D222" s="336"/>
      <c r="E222" s="336"/>
      <c r="F222" s="333"/>
      <c r="G222" s="336"/>
      <c r="H222" s="287"/>
      <c r="I222" s="287"/>
      <c r="J222" s="287"/>
      <c r="K222" s="287"/>
      <c r="L222" s="288"/>
    </row>
    <row r="223" spans="2:12" s="201" customFormat="1" ht="25.5" x14ac:dyDescent="0.2">
      <c r="B223" s="318" t="s">
        <v>1375</v>
      </c>
      <c r="C223" s="370" t="s">
        <v>183</v>
      </c>
      <c r="D223" s="369" t="s">
        <v>1185</v>
      </c>
      <c r="E223" s="361" t="s">
        <v>274</v>
      </c>
      <c r="F223" s="333"/>
      <c r="G223" s="361" t="s">
        <v>1407</v>
      </c>
      <c r="H223" s="316"/>
      <c r="I223" s="316"/>
      <c r="J223" s="316"/>
      <c r="K223" s="523"/>
      <c r="L223" s="317"/>
    </row>
    <row r="224" spans="2:12" s="201" customFormat="1" x14ac:dyDescent="0.2">
      <c r="B224" s="337"/>
      <c r="C224" s="338"/>
      <c r="D224" s="336"/>
      <c r="E224" s="336"/>
      <c r="F224" s="333"/>
      <c r="G224" s="336"/>
      <c r="H224" s="287"/>
      <c r="I224" s="287"/>
      <c r="J224" s="287"/>
      <c r="K224" s="287"/>
      <c r="L224" s="288"/>
    </row>
    <row r="225" spans="2:13" s="201" customFormat="1" x14ac:dyDescent="0.2">
      <c r="B225" s="318" t="s">
        <v>1376</v>
      </c>
      <c r="C225" s="388" t="s">
        <v>1262</v>
      </c>
      <c r="D225" s="369" t="s">
        <v>1263</v>
      </c>
      <c r="E225" s="361" t="s">
        <v>274</v>
      </c>
      <c r="F225" s="333"/>
      <c r="G225" s="361" t="s">
        <v>1407</v>
      </c>
      <c r="H225" s="287"/>
      <c r="I225" s="287"/>
      <c r="J225" s="287"/>
      <c r="K225" s="287"/>
      <c r="L225" s="288"/>
      <c r="M225" s="501"/>
    </row>
    <row r="226" spans="2:13" s="201" customFormat="1" x14ac:dyDescent="0.2">
      <c r="B226" s="337"/>
      <c r="C226" s="338"/>
      <c r="D226" s="336"/>
      <c r="E226" s="336"/>
      <c r="F226" s="333"/>
      <c r="G226" s="336"/>
      <c r="H226" s="287"/>
      <c r="I226" s="287"/>
      <c r="J226" s="287"/>
      <c r="K226" s="287"/>
      <c r="L226" s="288"/>
    </row>
    <row r="227" spans="2:13" s="201" customFormat="1" x14ac:dyDescent="0.2">
      <c r="B227" s="318" t="s">
        <v>1377</v>
      </c>
      <c r="C227" s="386" t="s">
        <v>127</v>
      </c>
      <c r="D227" s="325" t="s">
        <v>128</v>
      </c>
      <c r="E227" s="361" t="s">
        <v>274</v>
      </c>
      <c r="F227" s="333"/>
      <c r="G227" s="361" t="s">
        <v>1407</v>
      </c>
      <c r="H227" s="287"/>
      <c r="I227" s="287"/>
      <c r="J227" s="287"/>
      <c r="K227" s="287"/>
      <c r="L227" s="288"/>
    </row>
    <row r="228" spans="2:13" s="201" customFormat="1" x14ac:dyDescent="0.2">
      <c r="B228" s="337"/>
      <c r="C228" s="338"/>
      <c r="D228" s="325" t="s">
        <v>129</v>
      </c>
      <c r="E228" s="361" t="s">
        <v>274</v>
      </c>
      <c r="F228" s="333"/>
      <c r="G228" s="336"/>
      <c r="H228" s="287"/>
      <c r="I228" s="287"/>
      <c r="J228" s="287"/>
      <c r="K228" s="287"/>
      <c r="L228" s="288"/>
    </row>
    <row r="229" spans="2:13" s="201" customFormat="1" ht="12.75" customHeight="1" x14ac:dyDescent="0.2">
      <c r="B229" s="337"/>
      <c r="C229" s="311"/>
      <c r="D229" s="369"/>
      <c r="E229" s="285"/>
      <c r="F229" s="333"/>
      <c r="G229" s="336"/>
      <c r="H229" s="381"/>
      <c r="I229" s="381"/>
      <c r="J229" s="287"/>
      <c r="K229" s="287"/>
      <c r="L229" s="288"/>
    </row>
    <row r="230" spans="2:13" x14ac:dyDescent="0.2">
      <c r="B230" s="337"/>
      <c r="C230" s="338"/>
      <c r="D230" s="336"/>
      <c r="E230" s="336"/>
      <c r="F230" s="333"/>
      <c r="G230" s="336"/>
      <c r="H230" s="287"/>
      <c r="I230" s="287"/>
      <c r="J230" s="287"/>
      <c r="K230" s="287"/>
      <c r="L230" s="288"/>
    </row>
    <row r="231" spans="2:13" x14ac:dyDescent="0.2">
      <c r="B231" s="337" t="s">
        <v>1038</v>
      </c>
      <c r="C231" s="391" t="s">
        <v>130</v>
      </c>
      <c r="D231" s="336"/>
      <c r="E231" s="336"/>
      <c r="F231" s="333"/>
      <c r="G231" s="336"/>
      <c r="H231" s="287"/>
      <c r="I231" s="287"/>
      <c r="J231" s="287"/>
      <c r="K231" s="287"/>
      <c r="L231" s="288"/>
    </row>
    <row r="232" spans="2:13" x14ac:dyDescent="0.2">
      <c r="B232" s="337"/>
      <c r="C232" s="338"/>
      <c r="D232" s="336"/>
      <c r="E232" s="336"/>
      <c r="F232" s="333"/>
      <c r="G232" s="336"/>
      <c r="H232" s="287"/>
      <c r="I232" s="287"/>
      <c r="J232" s="287"/>
      <c r="K232" s="287"/>
      <c r="L232" s="288"/>
    </row>
    <row r="233" spans="2:13" ht="38.25" x14ac:dyDescent="0.2">
      <c r="B233" s="337"/>
      <c r="C233" s="323" t="s">
        <v>131</v>
      </c>
      <c r="D233" s="339"/>
      <c r="E233" s="339"/>
      <c r="F233" s="333"/>
      <c r="G233" s="339"/>
      <c r="H233" s="287"/>
      <c r="I233" s="287"/>
      <c r="J233" s="287"/>
      <c r="K233" s="287"/>
      <c r="L233" s="288"/>
    </row>
    <row r="234" spans="2:13" x14ac:dyDescent="0.2">
      <c r="B234" s="289"/>
      <c r="C234" s="340"/>
      <c r="D234" s="339"/>
      <c r="E234" s="339"/>
      <c r="F234" s="333"/>
      <c r="G234" s="339"/>
      <c r="H234" s="287"/>
      <c r="I234" s="287"/>
      <c r="J234" s="287"/>
      <c r="K234" s="287"/>
      <c r="L234" s="288"/>
    </row>
    <row r="235" spans="2:13" x14ac:dyDescent="0.2">
      <c r="B235" s="289" t="s">
        <v>1039</v>
      </c>
      <c r="C235" s="340" t="s">
        <v>132</v>
      </c>
      <c r="D235" s="339"/>
      <c r="E235" s="339" t="s">
        <v>274</v>
      </c>
      <c r="F235" s="333"/>
      <c r="G235" s="339" t="str">
        <f>'2 MV transformers, etc'!F48</f>
        <v>Rate Only</v>
      </c>
      <c r="H235" s="320"/>
      <c r="I235" s="320"/>
      <c r="J235" s="321"/>
      <c r="K235" s="522"/>
      <c r="L235" s="317"/>
    </row>
    <row r="236" spans="2:13" x14ac:dyDescent="0.2">
      <c r="B236" s="289"/>
      <c r="C236" s="340"/>
      <c r="D236" s="339"/>
      <c r="E236" s="339"/>
      <c r="F236" s="333"/>
      <c r="G236" s="339"/>
      <c r="H236" s="287"/>
      <c r="I236" s="287"/>
      <c r="J236" s="287"/>
      <c r="K236" s="287"/>
      <c r="L236" s="288"/>
    </row>
    <row r="237" spans="2:13" x14ac:dyDescent="0.2">
      <c r="B237" s="284"/>
      <c r="C237" s="220"/>
      <c r="D237" s="285"/>
      <c r="E237" s="285"/>
      <c r="F237" s="333"/>
      <c r="G237" s="285"/>
      <c r="H237" s="287"/>
      <c r="I237" s="287"/>
      <c r="J237" s="287"/>
      <c r="K237" s="287"/>
      <c r="L237" s="288"/>
    </row>
    <row r="238" spans="2:13" x14ac:dyDescent="0.2">
      <c r="B238" s="284"/>
      <c r="C238" s="220"/>
      <c r="D238" s="285"/>
      <c r="E238" s="285"/>
      <c r="F238" s="333"/>
      <c r="G238" s="285"/>
      <c r="H238" s="287"/>
      <c r="I238" s="287"/>
      <c r="J238" s="287"/>
      <c r="K238" s="287"/>
      <c r="L238" s="288"/>
    </row>
    <row r="239" spans="2:13" x14ac:dyDescent="0.2">
      <c r="B239"/>
      <c r="D239"/>
      <c r="F239"/>
      <c r="H239"/>
      <c r="I239"/>
      <c r="J239"/>
      <c r="K239"/>
      <c r="L239"/>
    </row>
    <row r="240" spans="2:13" x14ac:dyDescent="0.2">
      <c r="B240"/>
      <c r="D240"/>
      <c r="F240"/>
      <c r="H240"/>
      <c r="I240"/>
      <c r="J240"/>
      <c r="K240"/>
      <c r="L240"/>
    </row>
    <row r="241" spans="3:3" x14ac:dyDescent="0.2">
      <c r="C241" s="206"/>
    </row>
    <row r="242" spans="3:3" x14ac:dyDescent="0.2">
      <c r="C242" s="206"/>
    </row>
    <row r="243" spans="3:3" x14ac:dyDescent="0.2">
      <c r="C243" s="206"/>
    </row>
    <row r="244" spans="3:3" x14ac:dyDescent="0.2">
      <c r="C244" s="206"/>
    </row>
    <row r="245" spans="3:3" x14ac:dyDescent="0.2">
      <c r="C245" s="206"/>
    </row>
    <row r="246" spans="3:3" x14ac:dyDescent="0.2">
      <c r="C246" s="206"/>
    </row>
    <row r="247" spans="3:3" x14ac:dyDescent="0.2">
      <c r="C247" s="206"/>
    </row>
    <row r="248" spans="3:3" x14ac:dyDescent="0.2">
      <c r="C248" s="206"/>
    </row>
    <row r="249" spans="3:3" x14ac:dyDescent="0.2">
      <c r="C249" s="206"/>
    </row>
    <row r="250" spans="3:3" x14ac:dyDescent="0.2">
      <c r="C250" s="206"/>
    </row>
    <row r="251" spans="3:3" x14ac:dyDescent="0.2">
      <c r="C251" s="206"/>
    </row>
    <row r="252" spans="3:3" x14ac:dyDescent="0.2">
      <c r="C252" s="206"/>
    </row>
    <row r="253" spans="3:3" x14ac:dyDescent="0.2">
      <c r="C253" s="206"/>
    </row>
    <row r="254" spans="3:3" x14ac:dyDescent="0.2">
      <c r="C254" s="206"/>
    </row>
    <row r="255" spans="3:3" x14ac:dyDescent="0.2">
      <c r="C255" s="206"/>
    </row>
    <row r="256" spans="3:3" x14ac:dyDescent="0.2">
      <c r="C256" s="206"/>
    </row>
    <row r="257" spans="3:3" x14ac:dyDescent="0.2">
      <c r="C257" s="206"/>
    </row>
    <row r="258" spans="3:3" x14ac:dyDescent="0.2">
      <c r="C258" s="206"/>
    </row>
    <row r="259" spans="3:3" x14ac:dyDescent="0.2">
      <c r="C259" s="206"/>
    </row>
    <row r="260" spans="3:3" x14ac:dyDescent="0.2">
      <c r="C260" s="206"/>
    </row>
    <row r="261" spans="3:3" x14ac:dyDescent="0.2">
      <c r="C261" s="206"/>
    </row>
    <row r="262" spans="3:3" ht="12.75" customHeight="1" x14ac:dyDescent="0.2">
      <c r="C262" s="206"/>
    </row>
    <row r="263" spans="3:3" x14ac:dyDescent="0.2">
      <c r="C263" s="206"/>
    </row>
    <row r="264" spans="3:3" x14ac:dyDescent="0.2">
      <c r="C264" s="206"/>
    </row>
    <row r="265" spans="3:3" x14ac:dyDescent="0.2">
      <c r="C265" s="206"/>
    </row>
    <row r="266" spans="3:3" x14ac:dyDescent="0.2">
      <c r="C266" s="206"/>
    </row>
    <row r="267" spans="3:3" x14ac:dyDescent="0.2">
      <c r="C267" s="206"/>
    </row>
    <row r="268" spans="3:3" x14ac:dyDescent="0.2">
      <c r="C268" s="206"/>
    </row>
    <row r="269" spans="3:3" x14ac:dyDescent="0.2">
      <c r="C269" s="206"/>
    </row>
    <row r="270" spans="3:3" x14ac:dyDescent="0.2">
      <c r="C270" s="206"/>
    </row>
    <row r="313" ht="12.75" customHeight="1" x14ac:dyDescent="0.2"/>
    <row r="314" ht="12.75" customHeight="1" x14ac:dyDescent="0.2"/>
    <row r="315" ht="12.75" customHeight="1" x14ac:dyDescent="0.2"/>
  </sheetData>
  <mergeCells count="49">
    <mergeCell ref="B2:L2"/>
    <mergeCell ref="B65:L65"/>
    <mergeCell ref="D67:E68"/>
    <mergeCell ref="G67:L68"/>
    <mergeCell ref="J191:J192"/>
    <mergeCell ref="H191:H192"/>
    <mergeCell ref="G109:L110"/>
    <mergeCell ref="E112:E113"/>
    <mergeCell ref="G112:G113"/>
    <mergeCell ref="J104:J105"/>
    <mergeCell ref="H112:H113"/>
    <mergeCell ref="J112:J113"/>
    <mergeCell ref="D109:E110"/>
    <mergeCell ref="D141:D142"/>
    <mergeCell ref="C132:C133"/>
    <mergeCell ref="C112:C113"/>
    <mergeCell ref="J200:J201"/>
    <mergeCell ref="C200:C201"/>
    <mergeCell ref="D197:E198"/>
    <mergeCell ref="C191:C192"/>
    <mergeCell ref="D191:D192"/>
    <mergeCell ref="D200:D201"/>
    <mergeCell ref="E200:E201"/>
    <mergeCell ref="G200:G201"/>
    <mergeCell ref="H200:H201"/>
    <mergeCell ref="E191:E192"/>
    <mergeCell ref="G191:G192"/>
    <mergeCell ref="G197:L198"/>
    <mergeCell ref="B195:L195"/>
    <mergeCell ref="H141:H142"/>
    <mergeCell ref="J141:J142"/>
    <mergeCell ref="G138:L139"/>
    <mergeCell ref="G132:G133"/>
    <mergeCell ref="J132:J133"/>
    <mergeCell ref="C141:C142"/>
    <mergeCell ref="H132:H133"/>
    <mergeCell ref="B136:L136"/>
    <mergeCell ref="D138:E139"/>
    <mergeCell ref="E141:E142"/>
    <mergeCell ref="B107:L107"/>
    <mergeCell ref="G104:G105"/>
    <mergeCell ref="D132:D133"/>
    <mergeCell ref="E132:E133"/>
    <mergeCell ref="D112:D113"/>
    <mergeCell ref="E104:E105"/>
    <mergeCell ref="H104:H105"/>
    <mergeCell ref="G141:G142"/>
    <mergeCell ref="C104:C105"/>
    <mergeCell ref="D104:D105"/>
  </mergeCells>
  <phoneticPr fontId="42" type="noConversion"/>
  <printOptions horizontalCentered="1" verticalCentered="1"/>
  <pageMargins left="0.39370078740157483" right="0.39370078740157483" top="0" bottom="0" header="0" footer="0"/>
  <pageSetup paperSize="9" scale="59" orientation="portrait" r:id="rId1"/>
  <headerFooter>
    <oddFooter>Page &amp;P of &amp;N</oddFooter>
  </headerFooter>
  <rowBreaks count="4" manualBreakCount="4">
    <brk id="63" max="16383" man="1"/>
    <brk id="106" max="16383" man="1"/>
    <brk id="134" max="16383" man="1"/>
    <brk id="193" max="16383" man="1"/>
  </rowBreaks>
  <colBreaks count="1" manualBreakCount="1">
    <brk id="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9"/>
  <sheetViews>
    <sheetView view="pageBreakPreview" topLeftCell="A244" zoomScale="70" zoomScaleNormal="95" zoomScaleSheetLayoutView="70" zoomScalePageLayoutView="125" workbookViewId="0">
      <selection activeCell="I244" sqref="I244"/>
    </sheetView>
  </sheetViews>
  <sheetFormatPr defaultColWidth="8.85546875" defaultRowHeight="12.75" x14ac:dyDescent="0.2"/>
  <cols>
    <col min="1" max="1" width="1" customWidth="1"/>
    <col min="2" max="2" width="7.140625" style="221" customWidth="1"/>
    <col min="3" max="3" width="45.5703125" customWidth="1"/>
    <col min="4" max="4" width="10.42578125" customWidth="1"/>
    <col min="5" max="5" width="6.42578125" style="204" customWidth="1"/>
    <col min="6" max="6" width="6.42578125" style="262" customWidth="1"/>
    <col min="7" max="7" width="9.42578125" customWidth="1"/>
    <col min="8" max="8" width="11.5703125" style="248" customWidth="1"/>
    <col min="9" max="9" width="14.42578125" style="248" customWidth="1"/>
    <col min="10" max="11" width="11.5703125" style="248" customWidth="1"/>
    <col min="12" max="12" width="18.85546875" style="248" customWidth="1"/>
    <col min="13" max="13" width="23.42578125" customWidth="1"/>
    <col min="14" max="14" width="11.42578125" customWidth="1"/>
    <col min="15" max="15" width="12.140625" customWidth="1"/>
    <col min="16" max="16" width="11.5703125" customWidth="1"/>
  </cols>
  <sheetData>
    <row r="1" spans="2:12" ht="13.5" thickBot="1" x14ac:dyDescent="0.25"/>
    <row r="2" spans="2:12" ht="15" customHeight="1" thickTop="1" x14ac:dyDescent="0.2">
      <c r="B2" s="600" t="s">
        <v>133</v>
      </c>
      <c r="C2" s="601"/>
      <c r="D2" s="601"/>
      <c r="E2" s="601"/>
      <c r="F2" s="601"/>
      <c r="G2" s="601"/>
      <c r="H2" s="601"/>
      <c r="I2" s="601"/>
      <c r="J2" s="601"/>
      <c r="K2" s="601"/>
      <c r="L2" s="602"/>
    </row>
    <row r="3" spans="2:12" x14ac:dyDescent="0.2">
      <c r="B3" s="273"/>
      <c r="C3" s="270"/>
      <c r="D3" s="270"/>
      <c r="E3" s="270"/>
      <c r="F3" s="328"/>
      <c r="G3" s="270"/>
      <c r="H3" s="253"/>
      <c r="I3" s="253"/>
      <c r="J3" s="253"/>
      <c r="K3" s="253"/>
      <c r="L3" s="274"/>
    </row>
    <row r="4" spans="2:12" ht="12.75" customHeight="1" x14ac:dyDescent="0.2">
      <c r="B4" s="247"/>
      <c r="C4" s="227"/>
      <c r="D4" s="275" t="s">
        <v>225</v>
      </c>
      <c r="E4" s="276"/>
      <c r="F4" s="329"/>
      <c r="G4" s="228" t="s">
        <v>482</v>
      </c>
      <c r="H4" s="255"/>
      <c r="I4" s="255"/>
      <c r="J4" s="255"/>
      <c r="K4" s="255"/>
      <c r="L4" s="249"/>
    </row>
    <row r="5" spans="2:12" x14ac:dyDescent="0.2">
      <c r="B5" s="231"/>
      <c r="C5" s="232"/>
      <c r="D5" s="277"/>
      <c r="E5" s="278"/>
      <c r="F5" s="330"/>
      <c r="G5" s="233"/>
      <c r="H5" s="256"/>
      <c r="I5" s="256"/>
      <c r="J5" s="256"/>
      <c r="K5" s="256"/>
      <c r="L5" s="250"/>
    </row>
    <row r="6" spans="2:12" s="201" customFormat="1" ht="26.25" thickBot="1" x14ac:dyDescent="0.25">
      <c r="B6" s="312" t="s">
        <v>483</v>
      </c>
      <c r="C6" s="280" t="s">
        <v>484</v>
      </c>
      <c r="D6" s="280" t="s">
        <v>485</v>
      </c>
      <c r="E6" s="280" t="s">
        <v>486</v>
      </c>
      <c r="F6" s="331"/>
      <c r="G6" s="280" t="s">
        <v>322</v>
      </c>
      <c r="H6" s="308" t="s">
        <v>163</v>
      </c>
      <c r="I6" s="308" t="s">
        <v>1401</v>
      </c>
      <c r="J6" s="308" t="s">
        <v>164</v>
      </c>
      <c r="K6" s="308" t="s">
        <v>1402</v>
      </c>
      <c r="L6" s="283" t="s">
        <v>490</v>
      </c>
    </row>
    <row r="7" spans="2:12" s="218" customFormat="1" ht="13.5" thickTop="1" x14ac:dyDescent="0.2">
      <c r="B7" s="289"/>
      <c r="C7" s="392"/>
      <c r="D7" s="339"/>
      <c r="E7" s="339"/>
      <c r="F7" s="333"/>
      <c r="G7" s="339"/>
      <c r="H7" s="356"/>
      <c r="I7" s="356"/>
      <c r="J7" s="356"/>
      <c r="K7" s="356"/>
      <c r="L7" s="357"/>
    </row>
    <row r="8" spans="2:12" s="218" customFormat="1" x14ac:dyDescent="0.2">
      <c r="B8" s="334" t="s">
        <v>885</v>
      </c>
      <c r="C8" s="335" t="s">
        <v>134</v>
      </c>
      <c r="D8" s="336"/>
      <c r="E8" s="336"/>
      <c r="F8" s="333"/>
      <c r="G8" s="336"/>
      <c r="H8" s="354"/>
      <c r="I8" s="354"/>
      <c r="J8" s="356"/>
      <c r="K8" s="356"/>
      <c r="L8" s="357"/>
    </row>
    <row r="9" spans="2:12" s="218" customFormat="1" x14ac:dyDescent="0.2">
      <c r="B9" s="337"/>
      <c r="C9" s="393"/>
      <c r="D9" s="336"/>
      <c r="E9" s="336"/>
      <c r="F9" s="333"/>
      <c r="G9" s="336"/>
      <c r="H9" s="354"/>
      <c r="I9" s="354"/>
      <c r="J9" s="356"/>
      <c r="K9" s="356"/>
      <c r="L9" s="357"/>
    </row>
    <row r="10" spans="2:12" s="218" customFormat="1" x14ac:dyDescent="0.2">
      <c r="B10" s="337"/>
      <c r="C10" s="393"/>
      <c r="D10" s="336"/>
      <c r="E10" s="336"/>
      <c r="F10" s="333"/>
      <c r="G10" s="336"/>
      <c r="H10" s="354"/>
      <c r="I10" s="354"/>
      <c r="J10" s="356"/>
      <c r="K10" s="356"/>
      <c r="L10" s="357"/>
    </row>
    <row r="11" spans="2:12" s="218" customFormat="1" ht="127.5" x14ac:dyDescent="0.2">
      <c r="B11" s="337" t="s">
        <v>272</v>
      </c>
      <c r="C11" s="338" t="s">
        <v>304</v>
      </c>
      <c r="D11" s="336"/>
      <c r="E11" s="336"/>
      <c r="F11" s="333"/>
      <c r="G11" s="336"/>
      <c r="H11" s="354"/>
      <c r="I11" s="354"/>
      <c r="J11" s="356"/>
      <c r="K11" s="356"/>
      <c r="L11" s="357"/>
    </row>
    <row r="12" spans="2:12" s="218" customFormat="1" x14ac:dyDescent="0.2">
      <c r="B12" s="337"/>
      <c r="C12" s="393"/>
      <c r="D12" s="336"/>
      <c r="E12" s="336"/>
      <c r="F12" s="333"/>
      <c r="G12" s="336"/>
      <c r="H12" s="354"/>
      <c r="I12" s="354"/>
      <c r="J12" s="356"/>
      <c r="K12" s="356"/>
      <c r="L12" s="357"/>
    </row>
    <row r="13" spans="2:12" s="218" customFormat="1" ht="38.25" x14ac:dyDescent="0.2">
      <c r="B13" s="337" t="s">
        <v>272</v>
      </c>
      <c r="C13" s="394" t="s">
        <v>22</v>
      </c>
      <c r="D13" s="336"/>
      <c r="E13" s="336"/>
      <c r="F13" s="333"/>
      <c r="G13" s="336"/>
      <c r="H13" s="354"/>
      <c r="I13" s="354"/>
      <c r="J13" s="356"/>
      <c r="K13" s="356"/>
      <c r="L13" s="357"/>
    </row>
    <row r="14" spans="2:12" s="218" customFormat="1" x14ac:dyDescent="0.2">
      <c r="B14" s="337"/>
      <c r="C14" s="393"/>
      <c r="D14" s="336"/>
      <c r="E14" s="336"/>
      <c r="F14" s="333"/>
      <c r="G14" s="336"/>
      <c r="H14" s="354"/>
      <c r="I14" s="354"/>
      <c r="J14" s="356"/>
      <c r="K14" s="356"/>
      <c r="L14" s="357"/>
    </row>
    <row r="15" spans="2:12" s="218" customFormat="1" ht="67.5" customHeight="1" x14ac:dyDescent="0.2">
      <c r="B15" s="337"/>
      <c r="C15" s="315" t="s">
        <v>1254</v>
      </c>
      <c r="D15" s="339"/>
      <c r="E15" s="339"/>
      <c r="F15" s="333"/>
      <c r="G15" s="339"/>
      <c r="H15" s="356"/>
      <c r="I15" s="356"/>
      <c r="J15" s="356"/>
      <c r="K15" s="356"/>
      <c r="L15" s="357"/>
    </row>
    <row r="16" spans="2:12" s="218" customFormat="1" x14ac:dyDescent="0.2">
      <c r="B16" s="395"/>
      <c r="C16" s="396"/>
      <c r="D16" s="397"/>
      <c r="E16" s="397"/>
      <c r="F16" s="398"/>
      <c r="G16" s="399"/>
      <c r="H16" s="400"/>
      <c r="I16" s="400"/>
      <c r="J16" s="356"/>
      <c r="K16" s="356"/>
      <c r="L16" s="357"/>
    </row>
    <row r="17" spans="2:12" s="218" customFormat="1" ht="25.5" x14ac:dyDescent="0.2">
      <c r="B17" s="401" t="s">
        <v>1051</v>
      </c>
      <c r="C17" s="341" t="s">
        <v>1052</v>
      </c>
      <c r="D17" s="402" t="s">
        <v>1053</v>
      </c>
      <c r="E17" s="402"/>
      <c r="F17" s="398"/>
      <c r="G17" s="403"/>
      <c r="H17" s="376"/>
      <c r="I17" s="376"/>
      <c r="J17" s="356"/>
      <c r="K17" s="356"/>
      <c r="L17" s="357"/>
    </row>
    <row r="18" spans="2:12" s="218" customFormat="1" x14ac:dyDescent="0.2">
      <c r="B18" s="401" t="s">
        <v>1054</v>
      </c>
      <c r="C18" s="404" t="s">
        <v>210</v>
      </c>
      <c r="D18" s="402"/>
      <c r="E18" s="402" t="s">
        <v>267</v>
      </c>
      <c r="F18" s="398"/>
      <c r="G18" s="548" t="s">
        <v>1408</v>
      </c>
      <c r="H18" s="321"/>
      <c r="I18" s="522"/>
      <c r="J18" s="287"/>
      <c r="K18" s="287"/>
      <c r="L18" s="288"/>
    </row>
    <row r="19" spans="2:12" s="218" customFormat="1" x14ac:dyDescent="0.2">
      <c r="B19" s="401" t="s">
        <v>1055</v>
      </c>
      <c r="C19" s="405" t="s">
        <v>211</v>
      </c>
      <c r="D19" s="402"/>
      <c r="E19" s="402" t="s">
        <v>267</v>
      </c>
      <c r="F19" s="398"/>
      <c r="G19" s="548" t="s">
        <v>1408</v>
      </c>
      <c r="H19" s="321"/>
      <c r="I19" s="522"/>
      <c r="J19" s="287"/>
      <c r="K19" s="287"/>
      <c r="L19" s="288"/>
    </row>
    <row r="20" spans="2:12" s="218" customFormat="1" x14ac:dyDescent="0.2">
      <c r="B20" s="401" t="s">
        <v>1056</v>
      </c>
      <c r="C20" s="404" t="s">
        <v>1057</v>
      </c>
      <c r="D20" s="402"/>
      <c r="E20" s="402" t="s">
        <v>267</v>
      </c>
      <c r="F20" s="398"/>
      <c r="G20" s="548" t="s">
        <v>1408</v>
      </c>
      <c r="H20" s="321"/>
      <c r="I20" s="522"/>
      <c r="J20" s="356"/>
      <c r="K20" s="356"/>
      <c r="L20" s="288"/>
    </row>
    <row r="21" spans="2:12" s="218" customFormat="1" x14ac:dyDescent="0.2">
      <c r="B21" s="401"/>
      <c r="C21" s="405"/>
      <c r="D21" s="402"/>
      <c r="E21" s="402"/>
      <c r="F21" s="398"/>
      <c r="G21" s="406"/>
      <c r="H21" s="354"/>
      <c r="I21" s="354"/>
      <c r="J21" s="356"/>
      <c r="K21" s="356"/>
      <c r="L21" s="357"/>
    </row>
    <row r="22" spans="2:12" s="218" customFormat="1" ht="25.5" x14ac:dyDescent="0.2">
      <c r="B22" s="401" t="s">
        <v>1058</v>
      </c>
      <c r="C22" s="341" t="s">
        <v>1335</v>
      </c>
      <c r="D22" s="402" t="s">
        <v>1053</v>
      </c>
      <c r="E22" s="402"/>
      <c r="F22" s="398"/>
      <c r="G22" s="407"/>
      <c r="H22" s="321"/>
      <c r="I22" s="522"/>
      <c r="J22" s="287"/>
      <c r="K22" s="287"/>
      <c r="L22" s="288"/>
    </row>
    <row r="23" spans="2:12" s="218" customFormat="1" x14ac:dyDescent="0.2">
      <c r="B23" s="401" t="s">
        <v>1059</v>
      </c>
      <c r="C23" s="404" t="s">
        <v>210</v>
      </c>
      <c r="D23" s="402"/>
      <c r="E23" s="402" t="s">
        <v>267</v>
      </c>
      <c r="F23" s="398"/>
      <c r="G23" s="548" t="s">
        <v>1408</v>
      </c>
      <c r="H23" s="321"/>
      <c r="I23" s="522"/>
      <c r="J23" s="287"/>
      <c r="K23" s="287"/>
      <c r="L23" s="288"/>
    </row>
    <row r="24" spans="2:12" s="218" customFormat="1" x14ac:dyDescent="0.2">
      <c r="B24" s="401" t="s">
        <v>1060</v>
      </c>
      <c r="C24" s="405" t="s">
        <v>211</v>
      </c>
      <c r="D24" s="402"/>
      <c r="E24" s="402" t="s">
        <v>267</v>
      </c>
      <c r="F24" s="398"/>
      <c r="G24" s="548" t="s">
        <v>1408</v>
      </c>
      <c r="H24" s="321"/>
      <c r="I24" s="522"/>
      <c r="J24" s="287"/>
      <c r="K24" s="287"/>
      <c r="L24" s="288"/>
    </row>
    <row r="25" spans="2:12" s="218" customFormat="1" x14ac:dyDescent="0.2">
      <c r="B25" s="401" t="s">
        <v>1061</v>
      </c>
      <c r="C25" s="404" t="s">
        <v>1057</v>
      </c>
      <c r="D25" s="402"/>
      <c r="E25" s="402" t="s">
        <v>267</v>
      </c>
      <c r="F25" s="398"/>
      <c r="G25" s="548" t="s">
        <v>1408</v>
      </c>
      <c r="H25" s="321"/>
      <c r="I25" s="522"/>
      <c r="J25" s="356"/>
      <c r="K25" s="356"/>
      <c r="L25" s="288"/>
    </row>
    <row r="26" spans="2:12" s="218" customFormat="1" x14ac:dyDescent="0.2">
      <c r="B26" s="401"/>
      <c r="C26" s="405"/>
      <c r="D26" s="402"/>
      <c r="E26" s="402"/>
      <c r="F26" s="398"/>
      <c r="G26" s="408"/>
      <c r="H26" s="321"/>
      <c r="I26" s="522"/>
      <c r="J26" s="287"/>
      <c r="K26" s="287"/>
      <c r="L26" s="288"/>
    </row>
    <row r="27" spans="2:12" s="218" customFormat="1" ht="25.5" x14ac:dyDescent="0.2">
      <c r="B27" s="401" t="s">
        <v>1062</v>
      </c>
      <c r="C27" s="341" t="s">
        <v>1063</v>
      </c>
      <c r="D27" s="402" t="s">
        <v>1053</v>
      </c>
      <c r="E27" s="402"/>
      <c r="F27" s="398"/>
      <c r="G27" s="408"/>
      <c r="H27" s="321"/>
      <c r="I27" s="522"/>
      <c r="J27" s="287"/>
      <c r="K27" s="287"/>
      <c r="L27" s="288"/>
    </row>
    <row r="28" spans="2:12" s="218" customFormat="1" x14ac:dyDescent="0.2">
      <c r="B28" s="401" t="s">
        <v>1064</v>
      </c>
      <c r="C28" s="404" t="s">
        <v>210</v>
      </c>
      <c r="D28" s="402"/>
      <c r="E28" s="402" t="s">
        <v>267</v>
      </c>
      <c r="F28" s="398"/>
      <c r="G28" s="548" t="s">
        <v>1408</v>
      </c>
      <c r="H28" s="321"/>
      <c r="I28" s="522"/>
      <c r="J28" s="356"/>
      <c r="K28" s="356"/>
      <c r="L28" s="288"/>
    </row>
    <row r="29" spans="2:12" s="218" customFormat="1" x14ac:dyDescent="0.2">
      <c r="B29" s="401" t="s">
        <v>1065</v>
      </c>
      <c r="C29" s="405" t="s">
        <v>211</v>
      </c>
      <c r="D29" s="402"/>
      <c r="E29" s="402" t="s">
        <v>267</v>
      </c>
      <c r="F29" s="398"/>
      <c r="G29" s="548" t="s">
        <v>1408</v>
      </c>
      <c r="H29" s="321"/>
      <c r="I29" s="522"/>
      <c r="J29" s="356"/>
      <c r="K29" s="356"/>
      <c r="L29" s="288"/>
    </row>
    <row r="30" spans="2:12" s="218" customFormat="1" x14ac:dyDescent="0.2">
      <c r="B30" s="401" t="s">
        <v>1066</v>
      </c>
      <c r="C30" s="404" t="s">
        <v>1057</v>
      </c>
      <c r="D30" s="402"/>
      <c r="E30" s="402" t="s">
        <v>267</v>
      </c>
      <c r="F30" s="398"/>
      <c r="G30" s="548" t="s">
        <v>1408</v>
      </c>
      <c r="H30" s="321"/>
      <c r="I30" s="522"/>
      <c r="J30" s="356"/>
      <c r="K30" s="356"/>
      <c r="L30" s="288"/>
    </row>
    <row r="31" spans="2:12" s="218" customFormat="1" x14ac:dyDescent="0.2">
      <c r="B31" s="401"/>
      <c r="C31" s="404"/>
      <c r="D31" s="402"/>
      <c r="E31" s="402"/>
      <c r="F31" s="398"/>
      <c r="G31" s="408"/>
      <c r="H31" s="356"/>
      <c r="I31" s="356"/>
      <c r="J31" s="356"/>
      <c r="K31" s="356"/>
      <c r="L31" s="288"/>
    </row>
    <row r="32" spans="2:12" s="218" customFormat="1" ht="38.25" x14ac:dyDescent="0.2">
      <c r="B32" s="401" t="s">
        <v>1067</v>
      </c>
      <c r="C32" s="341" t="s">
        <v>1367</v>
      </c>
      <c r="D32" s="402" t="s">
        <v>1068</v>
      </c>
      <c r="E32" s="402" t="s">
        <v>1069</v>
      </c>
      <c r="F32" s="398"/>
      <c r="G32" s="548" t="s">
        <v>1408</v>
      </c>
      <c r="H32" s="316"/>
      <c r="I32" s="316"/>
      <c r="J32" s="316"/>
      <c r="K32" s="523"/>
      <c r="L32" s="317"/>
    </row>
    <row r="33" spans="2:12" s="218" customFormat="1" x14ac:dyDescent="0.2">
      <c r="B33" s="401"/>
      <c r="C33" s="404"/>
      <c r="D33" s="402"/>
      <c r="E33" s="402"/>
      <c r="F33" s="398"/>
      <c r="G33" s="548" t="s">
        <v>1408</v>
      </c>
      <c r="H33" s="410"/>
      <c r="I33" s="410"/>
      <c r="J33" s="356"/>
      <c r="K33" s="356"/>
      <c r="L33" s="357"/>
    </row>
    <row r="34" spans="2:12" s="218" customFormat="1" ht="38.25" x14ac:dyDescent="0.2">
      <c r="B34" s="401" t="s">
        <v>1070</v>
      </c>
      <c r="C34" s="341" t="s">
        <v>1358</v>
      </c>
      <c r="D34" s="402" t="s">
        <v>1068</v>
      </c>
      <c r="E34" s="402" t="s">
        <v>1069</v>
      </c>
      <c r="F34" s="398"/>
      <c r="G34" s="548" t="s">
        <v>1408</v>
      </c>
      <c r="H34" s="316"/>
      <c r="I34" s="316"/>
      <c r="J34" s="316"/>
      <c r="K34" s="523"/>
      <c r="L34" s="317"/>
    </row>
    <row r="35" spans="2:12" s="218" customFormat="1" x14ac:dyDescent="0.2">
      <c r="B35" s="401"/>
      <c r="C35" s="404"/>
      <c r="D35" s="402"/>
      <c r="E35" s="402"/>
      <c r="F35" s="398"/>
      <c r="G35" s="408"/>
      <c r="H35" s="410"/>
      <c r="I35" s="410"/>
      <c r="J35" s="356"/>
      <c r="K35" s="356"/>
      <c r="L35" s="357"/>
    </row>
    <row r="36" spans="2:12" s="218" customFormat="1" ht="38.25" x14ac:dyDescent="0.2">
      <c r="B36" s="401" t="s">
        <v>1071</v>
      </c>
      <c r="C36" s="341" t="s">
        <v>1350</v>
      </c>
      <c r="D36" s="402" t="s">
        <v>1068</v>
      </c>
      <c r="E36" s="402" t="s">
        <v>1069</v>
      </c>
      <c r="F36" s="398"/>
      <c r="G36" s="548" t="s">
        <v>1404</v>
      </c>
      <c r="H36" s="316"/>
      <c r="I36" s="316"/>
      <c r="J36" s="316"/>
      <c r="K36" s="523"/>
      <c r="L36" s="317"/>
    </row>
    <row r="37" spans="2:12" s="218" customFormat="1" x14ac:dyDescent="0.2">
      <c r="B37" s="401"/>
      <c r="C37" s="404"/>
      <c r="D37" s="402"/>
      <c r="E37" s="402"/>
      <c r="F37" s="398"/>
      <c r="G37" s="408"/>
      <c r="H37" s="410"/>
      <c r="I37" s="410"/>
      <c r="J37" s="356"/>
      <c r="K37" s="356"/>
      <c r="L37" s="357"/>
    </row>
    <row r="38" spans="2:12" s="218" customFormat="1" ht="38.25" x14ac:dyDescent="0.2">
      <c r="B38" s="401" t="s">
        <v>1072</v>
      </c>
      <c r="C38" s="341" t="s">
        <v>1359</v>
      </c>
      <c r="D38" s="402" t="s">
        <v>1068</v>
      </c>
      <c r="E38" s="402" t="s">
        <v>1069</v>
      </c>
      <c r="F38" s="398"/>
      <c r="G38" s="548" t="s">
        <v>1404</v>
      </c>
      <c r="H38" s="409"/>
      <c r="I38" s="527"/>
      <c r="J38" s="356"/>
      <c r="K38" s="356"/>
      <c r="L38" s="288"/>
    </row>
    <row r="39" spans="2:12" s="218" customFormat="1" x14ac:dyDescent="0.2">
      <c r="B39" s="401"/>
      <c r="C39" s="404"/>
      <c r="D39" s="402"/>
      <c r="E39" s="402"/>
      <c r="F39" s="398"/>
      <c r="G39" s="408"/>
      <c r="H39" s="410"/>
      <c r="I39" s="410"/>
      <c r="J39" s="356"/>
      <c r="K39" s="356"/>
      <c r="L39" s="357"/>
    </row>
    <row r="40" spans="2:12" s="218" customFormat="1" ht="38.25" x14ac:dyDescent="0.2">
      <c r="B40" s="401" t="s">
        <v>1073</v>
      </c>
      <c r="C40" s="341" t="s">
        <v>1360</v>
      </c>
      <c r="D40" s="402" t="s">
        <v>1068</v>
      </c>
      <c r="E40" s="402" t="s">
        <v>1069</v>
      </c>
      <c r="F40" s="398"/>
      <c r="G40" s="548" t="s">
        <v>1404</v>
      </c>
      <c r="H40" s="316"/>
      <c r="I40" s="316"/>
      <c r="J40" s="316"/>
      <c r="K40" s="523"/>
      <c r="L40" s="317"/>
    </row>
    <row r="41" spans="2:12" s="218" customFormat="1" x14ac:dyDescent="0.2">
      <c r="B41" s="395"/>
      <c r="C41" s="411"/>
      <c r="D41" s="412"/>
      <c r="E41" s="412"/>
      <c r="F41" s="398"/>
      <c r="G41" s="408"/>
      <c r="H41" s="356"/>
      <c r="I41" s="356"/>
      <c r="J41" s="356"/>
      <c r="K41" s="356"/>
      <c r="L41" s="357"/>
    </row>
    <row r="42" spans="2:12" s="218" customFormat="1" x14ac:dyDescent="0.2">
      <c r="B42" s="289"/>
      <c r="C42" s="392"/>
      <c r="D42" s="413"/>
      <c r="E42" s="339"/>
      <c r="F42" s="333"/>
      <c r="G42" s="339"/>
      <c r="H42" s="356"/>
      <c r="I42" s="356"/>
      <c r="J42" s="356"/>
      <c r="K42" s="356"/>
      <c r="L42" s="357"/>
    </row>
    <row r="43" spans="2:12" s="218" customFormat="1" ht="13.5" thickBot="1" x14ac:dyDescent="0.25">
      <c r="B43" s="289"/>
      <c r="C43" s="392"/>
      <c r="D43" s="413"/>
      <c r="E43" s="339"/>
      <c r="F43" s="333"/>
      <c r="G43" s="339"/>
      <c r="H43" s="356"/>
      <c r="I43" s="356"/>
      <c r="J43" s="356"/>
      <c r="K43" s="356"/>
      <c r="L43" s="357"/>
    </row>
    <row r="44" spans="2:12" s="218" customFormat="1" ht="13.5" thickTop="1" x14ac:dyDescent="0.2">
      <c r="B44" s="302"/>
      <c r="C44" s="611"/>
      <c r="D44" s="611"/>
      <c r="E44" s="611"/>
      <c r="F44" s="263"/>
      <c r="G44" s="611"/>
      <c r="H44" s="607"/>
      <c r="I44" s="504"/>
      <c r="J44" s="607"/>
      <c r="K44" s="524"/>
      <c r="L44" s="327"/>
    </row>
    <row r="45" spans="2:12" s="218" customFormat="1" ht="13.5" thickBot="1" x14ac:dyDescent="0.25">
      <c r="B45" s="304"/>
      <c r="C45" s="612"/>
      <c r="D45" s="612"/>
      <c r="E45" s="612"/>
      <c r="F45" s="264"/>
      <c r="G45" s="612"/>
      <c r="H45" s="608"/>
      <c r="I45" s="505"/>
      <c r="J45" s="608"/>
      <c r="K45" s="525"/>
      <c r="L45" s="252"/>
    </row>
    <row r="46" spans="2:12" s="218" customFormat="1" ht="13.5" thickTop="1" x14ac:dyDescent="0.2">
      <c r="B46" s="271"/>
      <c r="C46" s="212"/>
      <c r="D46" s="212"/>
      <c r="E46" s="212"/>
      <c r="F46" s="265"/>
      <c r="G46" s="212"/>
      <c r="H46" s="260"/>
      <c r="I46" s="260"/>
      <c r="J46" s="260"/>
      <c r="K46" s="260"/>
      <c r="L46" s="253"/>
    </row>
    <row r="47" spans="2:12" s="218" customFormat="1" ht="13.5" thickBot="1" x14ac:dyDescent="0.25">
      <c r="B47" s="271"/>
      <c r="C47" s="212"/>
      <c r="D47" s="270"/>
      <c r="E47" s="270"/>
      <c r="F47" s="328"/>
      <c r="G47" s="270"/>
      <c r="H47" s="253"/>
      <c r="I47" s="253"/>
      <c r="J47" s="253"/>
      <c r="K47" s="253"/>
      <c r="L47" s="253"/>
    </row>
    <row r="48" spans="2:12" ht="15" customHeight="1" thickTop="1" x14ac:dyDescent="0.2">
      <c r="B48" s="600" t="s">
        <v>133</v>
      </c>
      <c r="C48" s="601"/>
      <c r="D48" s="601"/>
      <c r="E48" s="601"/>
      <c r="F48" s="601"/>
      <c r="G48" s="601"/>
      <c r="H48" s="601"/>
      <c r="I48" s="601"/>
      <c r="J48" s="601"/>
      <c r="K48" s="601"/>
      <c r="L48" s="602"/>
    </row>
    <row r="49" spans="2:12" x14ac:dyDescent="0.2">
      <c r="B49" s="273"/>
      <c r="C49" s="270"/>
      <c r="D49" s="270"/>
      <c r="E49" s="270"/>
      <c r="F49" s="328"/>
      <c r="G49" s="270"/>
      <c r="H49" s="253"/>
      <c r="I49" s="253"/>
      <c r="J49" s="253"/>
      <c r="K49" s="253"/>
      <c r="L49" s="274"/>
    </row>
    <row r="50" spans="2:12" ht="12.75" customHeight="1" x14ac:dyDescent="0.2">
      <c r="B50" s="247"/>
      <c r="C50" s="227"/>
      <c r="D50" s="613" t="s">
        <v>225</v>
      </c>
      <c r="E50" s="614"/>
      <c r="F50" s="351"/>
      <c r="G50" s="617" t="s">
        <v>482</v>
      </c>
      <c r="H50" s="618"/>
      <c r="I50" s="618"/>
      <c r="J50" s="618"/>
      <c r="K50" s="618"/>
      <c r="L50" s="619"/>
    </row>
    <row r="51" spans="2:12" ht="13.5" thickBot="1" x14ac:dyDescent="0.25">
      <c r="B51" s="240"/>
      <c r="C51" s="241"/>
      <c r="D51" s="615"/>
      <c r="E51" s="616"/>
      <c r="F51" s="352"/>
      <c r="G51" s="620"/>
      <c r="H51" s="621"/>
      <c r="I51" s="621"/>
      <c r="J51" s="621"/>
      <c r="K51" s="621"/>
      <c r="L51" s="622"/>
    </row>
    <row r="52" spans="2:12" s="218" customFormat="1" ht="27" thickTop="1" thickBot="1" x14ac:dyDescent="0.25">
      <c r="B52" s="305" t="s">
        <v>483</v>
      </c>
      <c r="C52" s="307" t="s">
        <v>484</v>
      </c>
      <c r="D52" s="307" t="s">
        <v>485</v>
      </c>
      <c r="E52" s="307" t="s">
        <v>486</v>
      </c>
      <c r="F52" s="353"/>
      <c r="G52" s="307" t="s">
        <v>168</v>
      </c>
      <c r="H52" s="314" t="s">
        <v>163</v>
      </c>
      <c r="I52" s="308" t="s">
        <v>1401</v>
      </c>
      <c r="J52" s="314" t="s">
        <v>164</v>
      </c>
      <c r="K52" s="308" t="s">
        <v>1402</v>
      </c>
      <c r="L52" s="309" t="s">
        <v>490</v>
      </c>
    </row>
    <row r="53" spans="2:12" s="218" customFormat="1" ht="13.5" thickTop="1" x14ac:dyDescent="0.2">
      <c r="B53" s="302"/>
      <c r="C53" s="611"/>
      <c r="D53" s="611"/>
      <c r="E53" s="611"/>
      <c r="F53" s="263"/>
      <c r="G53" s="611"/>
      <c r="H53" s="607"/>
      <c r="I53" s="504"/>
      <c r="J53" s="607"/>
      <c r="K53" s="524"/>
      <c r="L53" s="327"/>
    </row>
    <row r="54" spans="2:12" s="218" customFormat="1" ht="13.5" thickBot="1" x14ac:dyDescent="0.25">
      <c r="B54" s="304"/>
      <c r="C54" s="612"/>
      <c r="D54" s="612"/>
      <c r="E54" s="612"/>
      <c r="F54" s="264"/>
      <c r="G54" s="612"/>
      <c r="H54" s="608"/>
      <c r="I54" s="505"/>
      <c r="J54" s="608"/>
      <c r="K54" s="525"/>
      <c r="L54" s="252"/>
    </row>
    <row r="55" spans="2:12" s="218" customFormat="1" ht="13.5" thickTop="1" x14ac:dyDescent="0.2">
      <c r="B55" s="289"/>
      <c r="C55" s="392"/>
      <c r="D55" s="413"/>
      <c r="E55" s="339"/>
      <c r="F55" s="333"/>
      <c r="G55" s="339"/>
      <c r="H55" s="356"/>
      <c r="I55" s="356"/>
      <c r="J55" s="356"/>
      <c r="K55" s="356"/>
      <c r="L55" s="357"/>
    </row>
    <row r="56" spans="2:12" s="218" customFormat="1" x14ac:dyDescent="0.2">
      <c r="B56" s="289"/>
      <c r="C56" s="414" t="s">
        <v>212</v>
      </c>
      <c r="D56" s="413"/>
      <c r="E56" s="339"/>
      <c r="F56" s="333"/>
      <c r="G56" s="339"/>
      <c r="H56" s="356"/>
      <c r="I56" s="356"/>
      <c r="J56" s="356"/>
      <c r="K56" s="356"/>
      <c r="L56" s="357"/>
    </row>
    <row r="57" spans="2:12" s="218" customFormat="1" x14ac:dyDescent="0.2">
      <c r="B57" s="289"/>
      <c r="C57" s="392"/>
      <c r="D57" s="413"/>
      <c r="E57" s="339"/>
      <c r="F57" s="333"/>
      <c r="G57" s="339"/>
      <c r="H57" s="356"/>
      <c r="I57" s="356"/>
      <c r="J57" s="356"/>
      <c r="K57" s="356"/>
      <c r="L57" s="357"/>
    </row>
    <row r="58" spans="2:12" s="218" customFormat="1" ht="25.5" x14ac:dyDescent="0.2">
      <c r="B58" s="334"/>
      <c r="C58" s="382" t="s">
        <v>1164</v>
      </c>
      <c r="D58" s="415"/>
      <c r="E58" s="336"/>
      <c r="F58" s="333"/>
      <c r="G58" s="336"/>
      <c r="H58" s="356"/>
      <c r="I58" s="356"/>
      <c r="J58" s="356"/>
      <c r="K58" s="356"/>
      <c r="L58" s="357"/>
    </row>
    <row r="59" spans="2:12" s="218" customFormat="1" x14ac:dyDescent="0.2">
      <c r="B59" s="337"/>
      <c r="C59" s="416"/>
      <c r="D59" s="413"/>
      <c r="E59" s="339"/>
      <c r="F59" s="333"/>
      <c r="G59" s="339"/>
      <c r="H59" s="356"/>
      <c r="I59" s="356"/>
      <c r="J59" s="356"/>
      <c r="K59" s="356"/>
      <c r="L59" s="357"/>
    </row>
    <row r="60" spans="2:12" s="218" customFormat="1" x14ac:dyDescent="0.2">
      <c r="B60" s="289" t="s">
        <v>884</v>
      </c>
      <c r="C60" s="417" t="s">
        <v>180</v>
      </c>
      <c r="D60" s="418"/>
      <c r="E60" s="342"/>
      <c r="F60" s="333"/>
      <c r="G60" s="342"/>
      <c r="H60" s="356"/>
      <c r="I60" s="356"/>
      <c r="J60" s="356"/>
      <c r="K60" s="356"/>
      <c r="L60" s="357"/>
    </row>
    <row r="61" spans="2:12" s="218" customFormat="1" ht="25.5" x14ac:dyDescent="0.2">
      <c r="B61" s="334" t="s">
        <v>961</v>
      </c>
      <c r="C61" s="419" t="s">
        <v>213</v>
      </c>
      <c r="D61" s="292" t="s">
        <v>951</v>
      </c>
      <c r="E61" s="342"/>
      <c r="F61" s="333"/>
      <c r="G61" s="342"/>
      <c r="H61" s="287"/>
      <c r="I61" s="287"/>
      <c r="J61" s="287"/>
      <c r="K61" s="287"/>
      <c r="L61" s="288"/>
    </row>
    <row r="62" spans="2:12" s="218" customFormat="1" x14ac:dyDescent="0.2">
      <c r="B62" s="334" t="s">
        <v>962</v>
      </c>
      <c r="C62" s="324" t="s">
        <v>808</v>
      </c>
      <c r="D62" s="380"/>
      <c r="E62" s="342" t="s">
        <v>701</v>
      </c>
      <c r="F62" s="333"/>
      <c r="G62" s="548" t="s">
        <v>1408</v>
      </c>
      <c r="H62" s="321"/>
      <c r="I62" s="522"/>
      <c r="J62" s="287"/>
      <c r="K62" s="287"/>
      <c r="L62" s="288"/>
    </row>
    <row r="63" spans="2:12" s="218" customFormat="1" x14ac:dyDescent="0.2">
      <c r="B63" s="334" t="s">
        <v>963</v>
      </c>
      <c r="C63" s="362" t="s">
        <v>643</v>
      </c>
      <c r="D63" s="380"/>
      <c r="E63" s="342" t="s">
        <v>701</v>
      </c>
      <c r="F63" s="333"/>
      <c r="G63" s="548" t="s">
        <v>1408</v>
      </c>
      <c r="H63" s="321"/>
      <c r="I63" s="522"/>
      <c r="J63" s="287"/>
      <c r="K63" s="287"/>
      <c r="L63" s="288"/>
    </row>
    <row r="64" spans="2:12" s="218" customFormat="1" x14ac:dyDescent="0.2">
      <c r="B64" s="334" t="s">
        <v>964</v>
      </c>
      <c r="C64" s="362" t="s">
        <v>913</v>
      </c>
      <c r="D64" s="380"/>
      <c r="E64" s="342" t="s">
        <v>701</v>
      </c>
      <c r="F64" s="333"/>
      <c r="G64" s="548" t="s">
        <v>1408</v>
      </c>
      <c r="H64" s="321"/>
      <c r="I64" s="522"/>
      <c r="J64" s="287"/>
      <c r="K64" s="287"/>
      <c r="L64" s="288"/>
    </row>
    <row r="65" spans="2:12" s="218" customFormat="1" x14ac:dyDescent="0.2">
      <c r="B65" s="334"/>
      <c r="C65" s="420"/>
      <c r="D65" s="421"/>
      <c r="E65" s="342"/>
      <c r="F65" s="333"/>
      <c r="G65" s="342"/>
      <c r="H65" s="422"/>
      <c r="I65" s="422"/>
      <c r="J65" s="422"/>
      <c r="K65" s="422"/>
      <c r="L65" s="357"/>
    </row>
    <row r="66" spans="2:12" s="218" customFormat="1" ht="25.5" x14ac:dyDescent="0.2">
      <c r="B66" s="334" t="s">
        <v>965</v>
      </c>
      <c r="C66" s="419" t="s">
        <v>149</v>
      </c>
      <c r="D66" s="292" t="s">
        <v>952</v>
      </c>
      <c r="E66" s="342"/>
      <c r="F66" s="333"/>
      <c r="G66" s="342"/>
      <c r="H66" s="287"/>
      <c r="I66" s="287"/>
      <c r="J66" s="287"/>
      <c r="K66" s="287"/>
      <c r="L66" s="288"/>
    </row>
    <row r="67" spans="2:12" s="218" customFormat="1" x14ac:dyDescent="0.2">
      <c r="B67" s="334" t="s">
        <v>966</v>
      </c>
      <c r="C67" s="324" t="s">
        <v>808</v>
      </c>
      <c r="D67" s="380"/>
      <c r="E67" s="342" t="s">
        <v>701</v>
      </c>
      <c r="F67" s="333"/>
      <c r="G67" s="548" t="s">
        <v>1408</v>
      </c>
      <c r="H67" s="321"/>
      <c r="I67" s="522"/>
      <c r="J67" s="287"/>
      <c r="K67" s="287"/>
      <c r="L67" s="288"/>
    </row>
    <row r="68" spans="2:12" s="218" customFormat="1" x14ac:dyDescent="0.2">
      <c r="B68" s="334" t="s">
        <v>967</v>
      </c>
      <c r="C68" s="362" t="s">
        <v>643</v>
      </c>
      <c r="D68" s="380"/>
      <c r="E68" s="342" t="s">
        <v>701</v>
      </c>
      <c r="F68" s="333"/>
      <c r="G68" s="548" t="s">
        <v>1408</v>
      </c>
      <c r="H68" s="321"/>
      <c r="I68" s="522"/>
      <c r="J68" s="287"/>
      <c r="K68" s="287"/>
      <c r="L68" s="288"/>
    </row>
    <row r="69" spans="2:12" s="218" customFormat="1" x14ac:dyDescent="0.2">
      <c r="B69" s="334" t="s">
        <v>968</v>
      </c>
      <c r="C69" s="362" t="s">
        <v>913</v>
      </c>
      <c r="D69" s="380"/>
      <c r="E69" s="342" t="s">
        <v>701</v>
      </c>
      <c r="F69" s="333"/>
      <c r="G69" s="548" t="s">
        <v>1408</v>
      </c>
      <c r="H69" s="321"/>
      <c r="I69" s="522"/>
      <c r="J69" s="287"/>
      <c r="K69" s="287"/>
      <c r="L69" s="288"/>
    </row>
    <row r="70" spans="2:12" s="218" customFormat="1" x14ac:dyDescent="0.2">
      <c r="B70" s="334"/>
      <c r="C70" s="420"/>
      <c r="D70" s="421"/>
      <c r="E70" s="342"/>
      <c r="F70" s="333"/>
      <c r="G70" s="342"/>
      <c r="H70" s="422"/>
      <c r="I70" s="422"/>
      <c r="J70" s="422"/>
      <c r="K70" s="422"/>
      <c r="L70" s="357"/>
    </row>
    <row r="71" spans="2:12" s="218" customFormat="1" x14ac:dyDescent="0.2">
      <c r="B71" s="334" t="s">
        <v>969</v>
      </c>
      <c r="C71" s="419" t="s">
        <v>214</v>
      </c>
      <c r="D71" s="292" t="s">
        <v>997</v>
      </c>
      <c r="E71" s="342"/>
      <c r="F71" s="333"/>
      <c r="G71" s="342"/>
      <c r="H71" s="287"/>
      <c r="I71" s="287"/>
      <c r="J71" s="287"/>
      <c r="K71" s="287"/>
      <c r="L71" s="288"/>
    </row>
    <row r="72" spans="2:12" s="218" customFormat="1" x14ac:dyDescent="0.2">
      <c r="B72" s="334" t="s">
        <v>970</v>
      </c>
      <c r="C72" s="324" t="s">
        <v>808</v>
      </c>
      <c r="D72" s="380"/>
      <c r="E72" s="342" t="s">
        <v>701</v>
      </c>
      <c r="F72" s="333"/>
      <c r="G72" s="548" t="s">
        <v>1408</v>
      </c>
      <c r="H72" s="321"/>
      <c r="I72" s="522"/>
      <c r="J72" s="287"/>
      <c r="K72" s="287"/>
      <c r="L72" s="288"/>
    </row>
    <row r="73" spans="2:12" s="218" customFormat="1" x14ac:dyDescent="0.2">
      <c r="B73" s="334" t="s">
        <v>971</v>
      </c>
      <c r="C73" s="362" t="s">
        <v>643</v>
      </c>
      <c r="D73" s="380"/>
      <c r="E73" s="342" t="s">
        <v>701</v>
      </c>
      <c r="F73" s="333"/>
      <c r="G73" s="548" t="s">
        <v>1408</v>
      </c>
      <c r="H73" s="321"/>
      <c r="I73" s="522"/>
      <c r="J73" s="287"/>
      <c r="K73" s="287"/>
      <c r="L73" s="288"/>
    </row>
    <row r="74" spans="2:12" s="218" customFormat="1" x14ac:dyDescent="0.2">
      <c r="B74" s="334" t="s">
        <v>972</v>
      </c>
      <c r="C74" s="362" t="s">
        <v>913</v>
      </c>
      <c r="D74" s="380"/>
      <c r="E74" s="342" t="s">
        <v>701</v>
      </c>
      <c r="F74" s="333"/>
      <c r="G74" s="548" t="s">
        <v>1408</v>
      </c>
      <c r="H74" s="321"/>
      <c r="I74" s="522"/>
      <c r="J74" s="287"/>
      <c r="K74" s="287"/>
      <c r="L74" s="288"/>
    </row>
    <row r="75" spans="2:12" s="218" customFormat="1" x14ac:dyDescent="0.2">
      <c r="B75" s="334"/>
      <c r="C75" s="420"/>
      <c r="D75" s="421"/>
      <c r="E75" s="342"/>
      <c r="F75" s="333"/>
      <c r="G75" s="342"/>
      <c r="H75" s="422"/>
      <c r="I75" s="422"/>
      <c r="J75" s="422"/>
      <c r="K75" s="422"/>
      <c r="L75" s="357"/>
    </row>
    <row r="76" spans="2:12" s="218" customFormat="1" ht="25.5" x14ac:dyDescent="0.2">
      <c r="B76" s="334" t="s">
        <v>973</v>
      </c>
      <c r="C76" s="423" t="s">
        <v>215</v>
      </c>
      <c r="D76" s="292" t="s">
        <v>998</v>
      </c>
      <c r="E76" s="342"/>
      <c r="F76" s="333"/>
      <c r="G76" s="342"/>
      <c r="H76" s="287"/>
      <c r="I76" s="287"/>
      <c r="J76" s="287"/>
      <c r="K76" s="287"/>
      <c r="L76" s="288"/>
    </row>
    <row r="77" spans="2:12" s="218" customFormat="1" x14ac:dyDescent="0.2">
      <c r="B77" s="334" t="s">
        <v>974</v>
      </c>
      <c r="C77" s="324" t="s">
        <v>808</v>
      </c>
      <c r="D77" s="380"/>
      <c r="E77" s="342" t="s">
        <v>701</v>
      </c>
      <c r="F77" s="333"/>
      <c r="G77" s="548" t="s">
        <v>1408</v>
      </c>
      <c r="H77" s="321"/>
      <c r="I77" s="522"/>
      <c r="J77" s="287"/>
      <c r="K77" s="287"/>
      <c r="L77" s="288"/>
    </row>
    <row r="78" spans="2:12" s="218" customFormat="1" x14ac:dyDescent="0.2">
      <c r="B78" s="334" t="s">
        <v>975</v>
      </c>
      <c r="C78" s="362" t="s">
        <v>643</v>
      </c>
      <c r="D78" s="380"/>
      <c r="E78" s="342" t="s">
        <v>701</v>
      </c>
      <c r="F78" s="333"/>
      <c r="G78" s="548" t="s">
        <v>1408</v>
      </c>
      <c r="H78" s="321"/>
      <c r="I78" s="522"/>
      <c r="J78" s="287"/>
      <c r="K78" s="287"/>
      <c r="L78" s="288"/>
    </row>
    <row r="79" spans="2:12" s="218" customFormat="1" x14ac:dyDescent="0.2">
      <c r="B79" s="334" t="s">
        <v>976</v>
      </c>
      <c r="C79" s="362" t="s">
        <v>913</v>
      </c>
      <c r="D79" s="380"/>
      <c r="E79" s="342" t="s">
        <v>701</v>
      </c>
      <c r="F79" s="333"/>
      <c r="G79" s="548" t="s">
        <v>1408</v>
      </c>
      <c r="H79" s="321"/>
      <c r="I79" s="522"/>
      <c r="J79" s="287"/>
      <c r="K79" s="287"/>
      <c r="L79" s="288"/>
    </row>
    <row r="80" spans="2:12" s="218" customFormat="1" x14ac:dyDescent="0.2">
      <c r="B80" s="334"/>
      <c r="C80" s="420"/>
      <c r="D80" s="421"/>
      <c r="E80" s="342"/>
      <c r="F80" s="333"/>
      <c r="G80" s="342"/>
      <c r="H80" s="422"/>
      <c r="I80" s="422"/>
      <c r="J80" s="422"/>
      <c r="K80" s="422"/>
      <c r="L80" s="357"/>
    </row>
    <row r="81" spans="2:12" s="218" customFormat="1" ht="25.5" x14ac:dyDescent="0.2">
      <c r="B81" s="334" t="s">
        <v>977</v>
      </c>
      <c r="C81" s="419" t="s">
        <v>216</v>
      </c>
      <c r="D81" s="292" t="s">
        <v>999</v>
      </c>
      <c r="E81" s="342"/>
      <c r="F81" s="333"/>
      <c r="G81" s="342"/>
      <c r="H81" s="287"/>
      <c r="I81" s="287"/>
      <c r="J81" s="287"/>
      <c r="K81" s="287"/>
      <c r="L81" s="288"/>
    </row>
    <row r="82" spans="2:12" s="218" customFormat="1" x14ac:dyDescent="0.2">
      <c r="B82" s="334" t="s">
        <v>978</v>
      </c>
      <c r="C82" s="324" t="s">
        <v>808</v>
      </c>
      <c r="D82" s="380"/>
      <c r="E82" s="342" t="s">
        <v>701</v>
      </c>
      <c r="F82" s="333"/>
      <c r="G82" s="548" t="s">
        <v>1408</v>
      </c>
      <c r="H82" s="321"/>
      <c r="I82" s="522"/>
      <c r="J82" s="287"/>
      <c r="K82" s="287"/>
      <c r="L82" s="288"/>
    </row>
    <row r="83" spans="2:12" s="218" customFormat="1" x14ac:dyDescent="0.2">
      <c r="B83" s="334" t="s">
        <v>873</v>
      </c>
      <c r="C83" s="362" t="s">
        <v>643</v>
      </c>
      <c r="D83" s="380"/>
      <c r="E83" s="342" t="s">
        <v>701</v>
      </c>
      <c r="F83" s="333"/>
      <c r="G83" s="548" t="s">
        <v>1408</v>
      </c>
      <c r="H83" s="321"/>
      <c r="I83" s="522"/>
      <c r="J83" s="287"/>
      <c r="K83" s="287"/>
      <c r="L83" s="288"/>
    </row>
    <row r="84" spans="2:12" s="218" customFormat="1" x14ac:dyDescent="0.2">
      <c r="B84" s="334" t="s">
        <v>874</v>
      </c>
      <c r="C84" s="362" t="s">
        <v>913</v>
      </c>
      <c r="D84" s="380"/>
      <c r="E84" s="342" t="s">
        <v>701</v>
      </c>
      <c r="F84" s="333"/>
      <c r="G84" s="548" t="s">
        <v>1408</v>
      </c>
      <c r="H84" s="321"/>
      <c r="I84" s="522"/>
      <c r="J84" s="287"/>
      <c r="K84" s="287"/>
      <c r="L84" s="288"/>
    </row>
    <row r="85" spans="2:12" s="218" customFormat="1" x14ac:dyDescent="0.2">
      <c r="B85" s="334"/>
      <c r="C85" s="420"/>
      <c r="D85" s="421"/>
      <c r="E85" s="342"/>
      <c r="F85" s="333"/>
      <c r="G85" s="342"/>
      <c r="H85" s="422"/>
      <c r="I85" s="422"/>
      <c r="J85" s="422"/>
      <c r="K85" s="422"/>
      <c r="L85" s="357"/>
    </row>
    <row r="86" spans="2:12" s="218" customFormat="1" x14ac:dyDescent="0.2">
      <c r="B86" s="334" t="s">
        <v>1047</v>
      </c>
      <c r="C86" s="390" t="s">
        <v>1331</v>
      </c>
      <c r="D86" s="292" t="s">
        <v>1332</v>
      </c>
      <c r="E86" s="342"/>
      <c r="F86" s="333"/>
      <c r="G86" s="342"/>
      <c r="H86" s="287"/>
      <c r="I86" s="287"/>
      <c r="J86" s="287"/>
      <c r="K86" s="287"/>
      <c r="L86" s="288"/>
    </row>
    <row r="87" spans="2:12" s="218" customFormat="1" x14ac:dyDescent="0.2">
      <c r="B87" s="334" t="s">
        <v>1048</v>
      </c>
      <c r="C87" s="324" t="s">
        <v>808</v>
      </c>
      <c r="D87" s="380"/>
      <c r="E87" s="342" t="s">
        <v>701</v>
      </c>
      <c r="F87" s="333"/>
      <c r="G87" s="548" t="s">
        <v>1408</v>
      </c>
      <c r="H87" s="321"/>
      <c r="I87" s="522"/>
      <c r="J87" s="287"/>
      <c r="K87" s="287"/>
      <c r="L87" s="288"/>
    </row>
    <row r="88" spans="2:12" s="218" customFormat="1" ht="14.1" customHeight="1" x14ac:dyDescent="0.2">
      <c r="B88" s="334" t="s">
        <v>979</v>
      </c>
      <c r="C88" s="362" t="s">
        <v>643</v>
      </c>
      <c r="D88" s="380"/>
      <c r="E88" s="342" t="s">
        <v>701</v>
      </c>
      <c r="F88" s="333"/>
      <c r="G88" s="548" t="s">
        <v>1408</v>
      </c>
      <c r="H88" s="321"/>
      <c r="I88" s="522"/>
      <c r="J88" s="287"/>
      <c r="K88" s="287"/>
      <c r="L88" s="288"/>
    </row>
    <row r="89" spans="2:12" s="218" customFormat="1" x14ac:dyDescent="0.2">
      <c r="B89" s="334" t="s">
        <v>980</v>
      </c>
      <c r="C89" s="362" t="s">
        <v>913</v>
      </c>
      <c r="D89" s="380"/>
      <c r="E89" s="342" t="s">
        <v>701</v>
      </c>
      <c r="F89" s="333"/>
      <c r="G89" s="548" t="s">
        <v>1408</v>
      </c>
      <c r="H89" s="321"/>
      <c r="I89" s="522"/>
      <c r="J89" s="287"/>
      <c r="K89" s="287"/>
      <c r="L89" s="288"/>
    </row>
    <row r="90" spans="2:12" s="218" customFormat="1" x14ac:dyDescent="0.2">
      <c r="B90" s="334"/>
      <c r="C90" s="421"/>
      <c r="D90" s="378"/>
      <c r="E90" s="342"/>
      <c r="F90" s="333"/>
      <c r="G90" s="342"/>
      <c r="H90" s="422"/>
      <c r="I90" s="422"/>
      <c r="J90" s="422"/>
      <c r="K90" s="422"/>
      <c r="L90" s="357"/>
    </row>
    <row r="91" spans="2:12" s="218" customFormat="1" x14ac:dyDescent="0.2">
      <c r="B91" s="334" t="s">
        <v>981</v>
      </c>
      <c r="C91" s="335" t="s">
        <v>311</v>
      </c>
      <c r="D91" s="336"/>
      <c r="E91" s="336"/>
      <c r="F91" s="333"/>
      <c r="G91" s="336"/>
      <c r="H91" s="422"/>
      <c r="I91" s="422"/>
      <c r="J91" s="422"/>
      <c r="K91" s="422"/>
      <c r="L91" s="357"/>
    </row>
    <row r="92" spans="2:12" s="218" customFormat="1" ht="25.5" x14ac:dyDescent="0.2">
      <c r="B92" s="337" t="s">
        <v>982</v>
      </c>
      <c r="C92" s="419" t="s">
        <v>312</v>
      </c>
      <c r="D92" s="292" t="s">
        <v>1000</v>
      </c>
      <c r="E92" s="336"/>
      <c r="F92" s="333"/>
      <c r="G92" s="336"/>
      <c r="H92" s="287"/>
      <c r="I92" s="287"/>
      <c r="J92" s="287"/>
      <c r="K92" s="287"/>
      <c r="L92" s="288"/>
    </row>
    <row r="93" spans="2:12" s="218" customFormat="1" x14ac:dyDescent="0.2">
      <c r="B93" s="337" t="s">
        <v>983</v>
      </c>
      <c r="C93" s="324" t="s">
        <v>808</v>
      </c>
      <c r="D93" s="380"/>
      <c r="E93" s="342" t="s">
        <v>701</v>
      </c>
      <c r="F93" s="333"/>
      <c r="G93" s="548" t="s">
        <v>1408</v>
      </c>
      <c r="H93" s="321"/>
      <c r="I93" s="522"/>
      <c r="J93" s="287"/>
      <c r="K93" s="287"/>
      <c r="L93" s="288"/>
    </row>
    <row r="94" spans="2:12" s="218" customFormat="1" x14ac:dyDescent="0.2">
      <c r="B94" s="337" t="s">
        <v>984</v>
      </c>
      <c r="C94" s="362" t="s">
        <v>643</v>
      </c>
      <c r="D94" s="380"/>
      <c r="E94" s="342" t="s">
        <v>701</v>
      </c>
      <c r="F94" s="333"/>
      <c r="G94" s="548" t="s">
        <v>1408</v>
      </c>
      <c r="H94" s="321"/>
      <c r="I94" s="522"/>
      <c r="J94" s="287"/>
      <c r="K94" s="287"/>
      <c r="L94" s="288"/>
    </row>
    <row r="95" spans="2:12" s="218" customFormat="1" x14ac:dyDescent="0.2">
      <c r="B95" s="337" t="s">
        <v>876</v>
      </c>
      <c r="C95" s="362" t="s">
        <v>913</v>
      </c>
      <c r="D95" s="380"/>
      <c r="E95" s="342" t="s">
        <v>701</v>
      </c>
      <c r="F95" s="333"/>
      <c r="G95" s="548" t="s">
        <v>1408</v>
      </c>
      <c r="H95" s="321"/>
      <c r="I95" s="522"/>
      <c r="J95" s="287"/>
      <c r="K95" s="287"/>
      <c r="L95" s="288"/>
    </row>
    <row r="96" spans="2:12" s="218" customFormat="1" x14ac:dyDescent="0.2">
      <c r="B96" s="337"/>
      <c r="C96" s="424"/>
      <c r="D96" s="387"/>
      <c r="E96" s="336"/>
      <c r="F96" s="333"/>
      <c r="G96" s="336"/>
      <c r="H96" s="422"/>
      <c r="I96" s="422"/>
      <c r="J96" s="422"/>
      <c r="K96" s="422"/>
      <c r="L96" s="357"/>
    </row>
    <row r="97" spans="2:12" s="218" customFormat="1" ht="25.5" x14ac:dyDescent="0.2">
      <c r="B97" s="337" t="s">
        <v>877</v>
      </c>
      <c r="C97" s="419" t="s">
        <v>222</v>
      </c>
      <c r="D97" s="292" t="s">
        <v>1002</v>
      </c>
      <c r="E97" s="336"/>
      <c r="F97" s="333"/>
      <c r="G97" s="336"/>
      <c r="H97" s="287"/>
      <c r="I97" s="287"/>
      <c r="J97" s="287"/>
      <c r="K97" s="287"/>
      <c r="L97" s="288"/>
    </row>
    <row r="98" spans="2:12" s="218" customFormat="1" x14ac:dyDescent="0.2">
      <c r="B98" s="337" t="s">
        <v>878</v>
      </c>
      <c r="C98" s="324" t="s">
        <v>808</v>
      </c>
      <c r="D98" s="380"/>
      <c r="E98" s="342" t="s">
        <v>701</v>
      </c>
      <c r="F98" s="333"/>
      <c r="G98" s="548" t="s">
        <v>1408</v>
      </c>
      <c r="H98" s="321"/>
      <c r="I98" s="522"/>
      <c r="J98" s="287"/>
      <c r="K98" s="287"/>
      <c r="L98" s="288"/>
    </row>
    <row r="99" spans="2:12" s="218" customFormat="1" x14ac:dyDescent="0.2">
      <c r="B99" s="337" t="s">
        <v>879</v>
      </c>
      <c r="C99" s="362" t="s">
        <v>643</v>
      </c>
      <c r="D99" s="380"/>
      <c r="E99" s="342" t="s">
        <v>701</v>
      </c>
      <c r="F99" s="333"/>
      <c r="G99" s="548" t="s">
        <v>1408</v>
      </c>
      <c r="H99" s="321"/>
      <c r="I99" s="522"/>
      <c r="J99" s="287"/>
      <c r="K99" s="287"/>
      <c r="L99" s="288"/>
    </row>
    <row r="100" spans="2:12" s="218" customFormat="1" x14ac:dyDescent="0.2">
      <c r="B100" s="337" t="s">
        <v>880</v>
      </c>
      <c r="C100" s="362" t="s">
        <v>913</v>
      </c>
      <c r="D100" s="380"/>
      <c r="E100" s="342" t="s">
        <v>701</v>
      </c>
      <c r="F100" s="333"/>
      <c r="G100" s="548" t="s">
        <v>1408</v>
      </c>
      <c r="H100" s="321"/>
      <c r="I100" s="522"/>
      <c r="J100" s="287"/>
      <c r="K100" s="287"/>
      <c r="L100" s="288"/>
    </row>
    <row r="101" spans="2:12" s="218" customFormat="1" x14ac:dyDescent="0.2">
      <c r="B101" s="337"/>
      <c r="C101" s="424"/>
      <c r="D101" s="387"/>
      <c r="E101" s="336"/>
      <c r="F101" s="333"/>
      <c r="G101" s="336"/>
      <c r="H101" s="422"/>
      <c r="I101" s="422"/>
      <c r="J101" s="422"/>
      <c r="K101" s="422"/>
      <c r="L101" s="357"/>
    </row>
    <row r="102" spans="2:12" s="218" customFormat="1" x14ac:dyDescent="0.2">
      <c r="B102" s="337" t="s">
        <v>985</v>
      </c>
      <c r="C102" s="419" t="s">
        <v>223</v>
      </c>
      <c r="D102" s="292" t="s">
        <v>1003</v>
      </c>
      <c r="E102" s="336"/>
      <c r="F102" s="333"/>
      <c r="G102" s="336"/>
      <c r="H102" s="287"/>
      <c r="I102" s="287"/>
      <c r="J102" s="287"/>
      <c r="K102" s="287"/>
      <c r="L102" s="288"/>
    </row>
    <row r="103" spans="2:12" s="218" customFormat="1" x14ac:dyDescent="0.2">
      <c r="B103" s="337" t="s">
        <v>986</v>
      </c>
      <c r="C103" s="324" t="s">
        <v>808</v>
      </c>
      <c r="D103" s="380"/>
      <c r="E103" s="342" t="s">
        <v>701</v>
      </c>
      <c r="F103" s="333"/>
      <c r="G103" s="548" t="s">
        <v>1408</v>
      </c>
      <c r="H103" s="321"/>
      <c r="I103" s="522"/>
      <c r="J103" s="287"/>
      <c r="K103" s="287"/>
      <c r="L103" s="288"/>
    </row>
    <row r="104" spans="2:12" s="218" customFormat="1" x14ac:dyDescent="0.2">
      <c r="B104" s="337" t="s">
        <v>987</v>
      </c>
      <c r="C104" s="362" t="s">
        <v>643</v>
      </c>
      <c r="D104" s="380"/>
      <c r="E104" s="342" t="s">
        <v>701</v>
      </c>
      <c r="F104" s="333"/>
      <c r="G104" s="548" t="s">
        <v>1408</v>
      </c>
      <c r="H104" s="321"/>
      <c r="I104" s="522"/>
      <c r="J104" s="287"/>
      <c r="K104" s="287"/>
      <c r="L104" s="288"/>
    </row>
    <row r="105" spans="2:12" s="218" customFormat="1" x14ac:dyDescent="0.2">
      <c r="B105" s="337" t="s">
        <v>881</v>
      </c>
      <c r="C105" s="362" t="s">
        <v>913</v>
      </c>
      <c r="D105" s="380"/>
      <c r="E105" s="342" t="s">
        <v>701</v>
      </c>
      <c r="F105" s="333"/>
      <c r="G105" s="548" t="s">
        <v>1408</v>
      </c>
      <c r="H105" s="321"/>
      <c r="I105" s="522"/>
      <c r="J105" s="287"/>
      <c r="K105" s="287"/>
      <c r="L105" s="288"/>
    </row>
    <row r="106" spans="2:12" s="218" customFormat="1" x14ac:dyDescent="0.2">
      <c r="B106" s="337"/>
      <c r="C106" s="424"/>
      <c r="D106" s="387"/>
      <c r="E106" s="336"/>
      <c r="F106" s="333"/>
      <c r="G106" s="336"/>
      <c r="H106" s="422"/>
      <c r="I106" s="422"/>
      <c r="J106" s="422"/>
      <c r="K106" s="422"/>
      <c r="L106" s="357"/>
    </row>
    <row r="107" spans="2:12" s="201" customFormat="1" ht="25.5" x14ac:dyDescent="0.2">
      <c r="B107" s="337" t="s">
        <v>882</v>
      </c>
      <c r="C107" s="419" t="s">
        <v>217</v>
      </c>
      <c r="D107" s="292" t="s">
        <v>1004</v>
      </c>
      <c r="E107" s="336"/>
      <c r="F107" s="333"/>
      <c r="G107" s="336"/>
      <c r="H107" s="287"/>
      <c r="I107" s="287"/>
      <c r="J107" s="287"/>
      <c r="K107" s="287"/>
      <c r="L107" s="288"/>
    </row>
    <row r="108" spans="2:12" s="201" customFormat="1" x14ac:dyDescent="0.2">
      <c r="B108" s="337" t="s">
        <v>883</v>
      </c>
      <c r="C108" s="324" t="s">
        <v>808</v>
      </c>
      <c r="D108" s="380"/>
      <c r="E108" s="342" t="s">
        <v>701</v>
      </c>
      <c r="F108" s="333"/>
      <c r="G108" s="548" t="s">
        <v>1408</v>
      </c>
      <c r="H108" s="321"/>
      <c r="I108" s="522"/>
      <c r="J108" s="287"/>
      <c r="K108" s="287"/>
      <c r="L108" s="288"/>
    </row>
    <row r="109" spans="2:12" s="201" customFormat="1" x14ac:dyDescent="0.2">
      <c r="B109" s="337" t="s">
        <v>926</v>
      </c>
      <c r="C109" s="362" t="s">
        <v>643</v>
      </c>
      <c r="D109" s="380"/>
      <c r="E109" s="342" t="s">
        <v>701</v>
      </c>
      <c r="F109" s="333"/>
      <c r="G109" s="548" t="s">
        <v>1408</v>
      </c>
      <c r="H109" s="321"/>
      <c r="I109" s="522"/>
      <c r="J109" s="287"/>
      <c r="K109" s="287"/>
      <c r="L109" s="288"/>
    </row>
    <row r="110" spans="2:12" s="201" customFormat="1" x14ac:dyDescent="0.2">
      <c r="B110" s="337" t="s">
        <v>927</v>
      </c>
      <c r="C110" s="362" t="s">
        <v>913</v>
      </c>
      <c r="D110" s="380"/>
      <c r="E110" s="342" t="s">
        <v>701</v>
      </c>
      <c r="F110" s="333"/>
      <c r="G110" s="548" t="s">
        <v>1408</v>
      </c>
      <c r="H110" s="321"/>
      <c r="I110" s="522"/>
      <c r="J110" s="287"/>
      <c r="K110" s="287"/>
      <c r="L110" s="288"/>
    </row>
    <row r="111" spans="2:12" s="201" customFormat="1" x14ac:dyDescent="0.2">
      <c r="B111" s="337"/>
      <c r="C111" s="424"/>
      <c r="D111" s="387"/>
      <c r="E111" s="336"/>
      <c r="F111" s="333"/>
      <c r="G111" s="336"/>
      <c r="H111" s="287"/>
      <c r="I111" s="287"/>
      <c r="J111" s="287"/>
      <c r="K111" s="287"/>
      <c r="L111" s="288"/>
    </row>
    <row r="112" spans="2:12" s="201" customFormat="1" ht="30" customHeight="1" x14ac:dyDescent="0.2">
      <c r="B112" s="337" t="s">
        <v>928</v>
      </c>
      <c r="C112" s="419" t="s">
        <v>218</v>
      </c>
      <c r="D112" s="292" t="s">
        <v>1005</v>
      </c>
      <c r="E112" s="336"/>
      <c r="F112" s="333"/>
      <c r="G112" s="336"/>
      <c r="H112" s="287"/>
      <c r="I112" s="287"/>
      <c r="J112" s="287"/>
      <c r="K112" s="287"/>
      <c r="L112" s="288"/>
    </row>
    <row r="113" spans="2:12" s="201" customFormat="1" x14ac:dyDescent="0.2">
      <c r="B113" s="337" t="s">
        <v>839</v>
      </c>
      <c r="C113" s="324" t="s">
        <v>808</v>
      </c>
      <c r="D113" s="380"/>
      <c r="E113" s="342" t="s">
        <v>701</v>
      </c>
      <c r="F113" s="333"/>
      <c r="G113" s="548" t="s">
        <v>1408</v>
      </c>
      <c r="H113" s="321"/>
      <c r="I113" s="522"/>
      <c r="J113" s="287"/>
      <c r="K113" s="287"/>
      <c r="L113" s="288"/>
    </row>
    <row r="114" spans="2:12" s="201" customFormat="1" x14ac:dyDescent="0.2">
      <c r="B114" s="337" t="s">
        <v>840</v>
      </c>
      <c r="C114" s="362" t="s">
        <v>643</v>
      </c>
      <c r="D114" s="380"/>
      <c r="E114" s="342" t="s">
        <v>701</v>
      </c>
      <c r="F114" s="333"/>
      <c r="G114" s="548" t="s">
        <v>1408</v>
      </c>
      <c r="H114" s="321"/>
      <c r="I114" s="522"/>
      <c r="J114" s="287"/>
      <c r="K114" s="287"/>
      <c r="L114" s="288"/>
    </row>
    <row r="115" spans="2:12" s="201" customFormat="1" x14ac:dyDescent="0.2">
      <c r="B115" s="337" t="s">
        <v>841</v>
      </c>
      <c r="C115" s="362" t="s">
        <v>913</v>
      </c>
      <c r="D115" s="380"/>
      <c r="E115" s="342" t="s">
        <v>701</v>
      </c>
      <c r="F115" s="333"/>
      <c r="G115" s="548" t="s">
        <v>1408</v>
      </c>
      <c r="H115" s="321"/>
      <c r="I115" s="522"/>
      <c r="J115" s="287"/>
      <c r="K115" s="287"/>
      <c r="L115" s="288"/>
    </row>
    <row r="116" spans="2:12" s="201" customFormat="1" x14ac:dyDescent="0.2">
      <c r="B116" s="337"/>
      <c r="C116" s="424"/>
      <c r="D116" s="387"/>
      <c r="E116" s="336"/>
      <c r="F116" s="333"/>
      <c r="G116" s="336"/>
      <c r="H116" s="287"/>
      <c r="I116" s="287"/>
      <c r="J116" s="287"/>
      <c r="K116" s="287"/>
      <c r="L116" s="288"/>
    </row>
    <row r="117" spans="2:12" s="201" customFormat="1" x14ac:dyDescent="0.2">
      <c r="B117" s="337" t="s">
        <v>842</v>
      </c>
      <c r="C117" s="390" t="s">
        <v>1333</v>
      </c>
      <c r="D117" s="292" t="s">
        <v>1334</v>
      </c>
      <c r="E117" s="336"/>
      <c r="F117" s="333"/>
      <c r="G117" s="336"/>
      <c r="H117" s="287"/>
      <c r="I117" s="287"/>
      <c r="J117" s="287"/>
      <c r="K117" s="287"/>
      <c r="L117" s="288"/>
    </row>
    <row r="118" spans="2:12" s="201" customFormat="1" x14ac:dyDescent="0.2">
      <c r="B118" s="337" t="s">
        <v>1026</v>
      </c>
      <c r="C118" s="324" t="s">
        <v>808</v>
      </c>
      <c r="D118" s="380"/>
      <c r="E118" s="342" t="s">
        <v>701</v>
      </c>
      <c r="F118" s="333"/>
      <c r="G118" s="548" t="s">
        <v>1408</v>
      </c>
      <c r="H118" s="321"/>
      <c r="I118" s="522"/>
      <c r="J118" s="287"/>
      <c r="K118" s="287"/>
      <c r="L118" s="288"/>
    </row>
    <row r="119" spans="2:12" s="201" customFormat="1" x14ac:dyDescent="0.2">
      <c r="B119" s="337" t="s">
        <v>1027</v>
      </c>
      <c r="C119" s="362" t="s">
        <v>643</v>
      </c>
      <c r="D119" s="380"/>
      <c r="E119" s="342" t="s">
        <v>701</v>
      </c>
      <c r="F119" s="333"/>
      <c r="G119" s="548" t="s">
        <v>1408</v>
      </c>
      <c r="H119" s="321"/>
      <c r="I119" s="522"/>
      <c r="J119" s="287"/>
      <c r="K119" s="287"/>
      <c r="L119" s="288"/>
    </row>
    <row r="120" spans="2:12" s="201" customFormat="1" x14ac:dyDescent="0.2">
      <c r="B120" s="337" t="s">
        <v>1028</v>
      </c>
      <c r="C120" s="362" t="s">
        <v>913</v>
      </c>
      <c r="D120" s="380"/>
      <c r="E120" s="342" t="s">
        <v>701</v>
      </c>
      <c r="F120" s="333"/>
      <c r="G120" s="548" t="s">
        <v>1408</v>
      </c>
      <c r="H120" s="321"/>
      <c r="I120" s="522"/>
      <c r="J120" s="287"/>
      <c r="K120" s="287"/>
      <c r="L120" s="288"/>
    </row>
    <row r="121" spans="2:12" s="201" customFormat="1" ht="13.5" thickBot="1" x14ac:dyDescent="0.25">
      <c r="B121" s="284"/>
      <c r="C121" s="340"/>
      <c r="D121" s="285"/>
      <c r="E121" s="285"/>
      <c r="F121" s="333"/>
      <c r="G121" s="285"/>
      <c r="H121" s="287"/>
      <c r="I121" s="287"/>
      <c r="J121" s="287"/>
      <c r="K121" s="287"/>
      <c r="L121" s="288"/>
    </row>
    <row r="122" spans="2:12" s="201" customFormat="1" ht="13.5" thickTop="1" x14ac:dyDescent="0.2">
      <c r="B122" s="302"/>
      <c r="C122" s="609"/>
      <c r="D122" s="611"/>
      <c r="E122" s="611"/>
      <c r="F122" s="263"/>
      <c r="G122" s="611"/>
      <c r="H122" s="607"/>
      <c r="I122" s="504"/>
      <c r="J122" s="607"/>
      <c r="K122" s="524"/>
      <c r="L122" s="327"/>
    </row>
    <row r="123" spans="2:12" s="201" customFormat="1" ht="13.5" thickBot="1" x14ac:dyDescent="0.25">
      <c r="B123" s="304"/>
      <c r="C123" s="610"/>
      <c r="D123" s="612"/>
      <c r="E123" s="612"/>
      <c r="F123" s="264"/>
      <c r="G123" s="612"/>
      <c r="H123" s="608"/>
      <c r="I123" s="505"/>
      <c r="J123" s="608"/>
      <c r="K123" s="525"/>
      <c r="L123" s="252"/>
    </row>
    <row r="124" spans="2:12" s="201" customFormat="1" ht="13.5" thickTop="1" x14ac:dyDescent="0.2">
      <c r="B124" s="271"/>
      <c r="C124" s="211"/>
      <c r="D124" s="212"/>
      <c r="E124" s="212"/>
      <c r="F124" s="265"/>
      <c r="G124" s="212"/>
      <c r="H124" s="260"/>
      <c r="I124" s="260"/>
      <c r="J124" s="260"/>
      <c r="K124" s="260"/>
      <c r="L124" s="253"/>
    </row>
    <row r="125" spans="2:12" s="201" customFormat="1" ht="13.5" thickBot="1" x14ac:dyDescent="0.25">
      <c r="B125" s="271"/>
      <c r="C125" s="211"/>
      <c r="D125" s="212"/>
      <c r="E125" s="212"/>
      <c r="F125" s="265"/>
      <c r="G125" s="212"/>
      <c r="H125" s="260"/>
      <c r="I125" s="260"/>
      <c r="J125" s="260"/>
      <c r="K125" s="260"/>
      <c r="L125" s="253"/>
    </row>
    <row r="126" spans="2:12" s="201" customFormat="1" ht="16.5" thickTop="1" x14ac:dyDescent="0.2">
      <c r="B126" s="600" t="s">
        <v>133</v>
      </c>
      <c r="C126" s="601"/>
      <c r="D126" s="601"/>
      <c r="E126" s="601"/>
      <c r="F126" s="601"/>
      <c r="G126" s="601"/>
      <c r="H126" s="601"/>
      <c r="I126" s="601"/>
      <c r="J126" s="601"/>
      <c r="K126" s="601"/>
      <c r="L126" s="602"/>
    </row>
    <row r="127" spans="2:12" s="201" customFormat="1" x14ac:dyDescent="0.2">
      <c r="B127" s="273"/>
      <c r="C127" s="270"/>
      <c r="D127" s="270"/>
      <c r="E127" s="270"/>
      <c r="F127" s="328"/>
      <c r="G127" s="270"/>
      <c r="H127" s="253"/>
      <c r="I127" s="253"/>
      <c r="J127" s="253"/>
      <c r="K127" s="253"/>
      <c r="L127" s="274"/>
    </row>
    <row r="128" spans="2:12" s="201" customFormat="1" x14ac:dyDescent="0.2">
      <c r="B128" s="247"/>
      <c r="C128" s="227"/>
      <c r="D128" s="613" t="s">
        <v>225</v>
      </c>
      <c r="E128" s="614"/>
      <c r="F128" s="351"/>
      <c r="G128" s="617" t="s">
        <v>482</v>
      </c>
      <c r="H128" s="618"/>
      <c r="I128" s="618"/>
      <c r="J128" s="618"/>
      <c r="K128" s="618"/>
      <c r="L128" s="619"/>
    </row>
    <row r="129" spans="2:12" s="201" customFormat="1" ht="13.5" thickBot="1" x14ac:dyDescent="0.25">
      <c r="B129" s="240"/>
      <c r="C129" s="241"/>
      <c r="D129" s="615"/>
      <c r="E129" s="616"/>
      <c r="F129" s="352"/>
      <c r="G129" s="620"/>
      <c r="H129" s="621"/>
      <c r="I129" s="621"/>
      <c r="J129" s="621"/>
      <c r="K129" s="621"/>
      <c r="L129" s="622"/>
    </row>
    <row r="130" spans="2:12" s="201" customFormat="1" ht="27" thickTop="1" thickBot="1" x14ac:dyDescent="0.25">
      <c r="B130" s="305" t="s">
        <v>483</v>
      </c>
      <c r="C130" s="307" t="s">
        <v>484</v>
      </c>
      <c r="D130" s="307" t="s">
        <v>485</v>
      </c>
      <c r="E130" s="307" t="s">
        <v>486</v>
      </c>
      <c r="F130" s="353"/>
      <c r="G130" s="307" t="s">
        <v>168</v>
      </c>
      <c r="H130" s="314" t="s">
        <v>163</v>
      </c>
      <c r="I130" s="308" t="s">
        <v>1401</v>
      </c>
      <c r="J130" s="314" t="s">
        <v>164</v>
      </c>
      <c r="K130" s="308" t="s">
        <v>1402</v>
      </c>
      <c r="L130" s="309" t="s">
        <v>490</v>
      </c>
    </row>
    <row r="131" spans="2:12" s="201" customFormat="1" ht="13.5" thickTop="1" x14ac:dyDescent="0.2">
      <c r="B131" s="302"/>
      <c r="C131" s="611"/>
      <c r="D131" s="611"/>
      <c r="E131" s="611"/>
      <c r="F131" s="263"/>
      <c r="G131" s="611"/>
      <c r="H131" s="607"/>
      <c r="I131" s="504"/>
      <c r="J131" s="607"/>
      <c r="K131" s="524"/>
      <c r="L131" s="327"/>
    </row>
    <row r="132" spans="2:12" s="201" customFormat="1" ht="13.5" thickBot="1" x14ac:dyDescent="0.25">
      <c r="B132" s="304"/>
      <c r="C132" s="612"/>
      <c r="D132" s="612"/>
      <c r="E132" s="612"/>
      <c r="F132" s="264"/>
      <c r="G132" s="612"/>
      <c r="H132" s="608"/>
      <c r="I132" s="505"/>
      <c r="J132" s="608"/>
      <c r="K132" s="525"/>
      <c r="L132" s="252"/>
    </row>
    <row r="133" spans="2:12" s="201" customFormat="1" ht="13.5" thickTop="1" x14ac:dyDescent="0.2">
      <c r="B133" s="289"/>
      <c r="C133" s="392"/>
      <c r="D133" s="413"/>
      <c r="E133" s="339"/>
      <c r="F133" s="333"/>
      <c r="G133" s="339"/>
      <c r="H133" s="356"/>
      <c r="I133" s="356"/>
      <c r="J133" s="356"/>
      <c r="K133" s="356"/>
      <c r="L133" s="357"/>
    </row>
    <row r="134" spans="2:12" s="201" customFormat="1" x14ac:dyDescent="0.2">
      <c r="B134" s="289"/>
      <c r="C134" s="425" t="s">
        <v>1112</v>
      </c>
      <c r="D134" s="413"/>
      <c r="E134" s="339"/>
      <c r="F134" s="333"/>
      <c r="G134" s="339"/>
      <c r="H134" s="356"/>
      <c r="I134" s="356"/>
      <c r="J134" s="356"/>
      <c r="K134" s="356"/>
      <c r="L134" s="357"/>
    </row>
    <row r="135" spans="2:12" s="201" customFormat="1" x14ac:dyDescent="0.2">
      <c r="B135" s="289"/>
      <c r="C135" s="392"/>
      <c r="D135" s="413"/>
      <c r="E135" s="339"/>
      <c r="F135" s="333"/>
      <c r="G135" s="339"/>
      <c r="H135" s="356"/>
      <c r="I135" s="356"/>
      <c r="J135" s="356"/>
      <c r="K135" s="356"/>
      <c r="L135" s="357"/>
    </row>
    <row r="136" spans="2:12" s="201" customFormat="1" x14ac:dyDescent="0.2">
      <c r="B136" s="401">
        <v>4.4000000000000004</v>
      </c>
      <c r="C136" s="426" t="s">
        <v>1074</v>
      </c>
      <c r="D136" s="402"/>
      <c r="E136" s="403"/>
      <c r="F136" s="427"/>
      <c r="G136" s="342"/>
      <c r="H136" s="356"/>
      <c r="I136" s="356"/>
      <c r="J136" s="356"/>
      <c r="K136" s="356"/>
      <c r="L136" s="357"/>
    </row>
    <row r="137" spans="2:12" s="201" customFormat="1" ht="25.5" x14ac:dyDescent="0.2">
      <c r="B137" s="401" t="s">
        <v>1075</v>
      </c>
      <c r="C137" s="428" t="s">
        <v>1076</v>
      </c>
      <c r="D137" s="429" t="s">
        <v>1077</v>
      </c>
      <c r="E137" s="403"/>
      <c r="F137" s="427"/>
      <c r="G137" s="342"/>
      <c r="H137" s="287"/>
      <c r="I137" s="287"/>
      <c r="J137" s="287"/>
      <c r="K137" s="287"/>
      <c r="L137" s="288"/>
    </row>
    <row r="138" spans="2:12" s="201" customFormat="1" x14ac:dyDescent="0.2">
      <c r="B138" s="401" t="s">
        <v>1078</v>
      </c>
      <c r="C138" s="430" t="s">
        <v>1079</v>
      </c>
      <c r="D138" s="431"/>
      <c r="E138" s="548" t="s">
        <v>274</v>
      </c>
      <c r="F138" s="427"/>
      <c r="G138" s="548" t="s">
        <v>1408</v>
      </c>
      <c r="H138" s="321"/>
      <c r="I138" s="522"/>
      <c r="J138" s="287"/>
      <c r="K138" s="287"/>
      <c r="L138" s="288"/>
    </row>
    <row r="139" spans="2:12" s="201" customFormat="1" x14ac:dyDescent="0.2">
      <c r="B139" s="401" t="s">
        <v>1080</v>
      </c>
      <c r="C139" s="430" t="s">
        <v>643</v>
      </c>
      <c r="D139" s="431"/>
      <c r="E139" s="548" t="s">
        <v>274</v>
      </c>
      <c r="F139" s="427"/>
      <c r="G139" s="548" t="s">
        <v>1408</v>
      </c>
      <c r="H139" s="321"/>
      <c r="I139" s="522"/>
      <c r="J139" s="287"/>
      <c r="K139" s="287"/>
      <c r="L139" s="288"/>
    </row>
    <row r="140" spans="2:12" s="201" customFormat="1" x14ac:dyDescent="0.2">
      <c r="B140" s="401" t="s">
        <v>1081</v>
      </c>
      <c r="C140" s="430" t="s">
        <v>912</v>
      </c>
      <c r="D140" s="431"/>
      <c r="E140" s="548" t="s">
        <v>274</v>
      </c>
      <c r="F140" s="427"/>
      <c r="G140" s="548" t="s">
        <v>1408</v>
      </c>
      <c r="H140" s="321"/>
      <c r="I140" s="522"/>
      <c r="J140" s="287"/>
      <c r="K140" s="287"/>
      <c r="L140" s="288"/>
    </row>
    <row r="141" spans="2:12" s="201" customFormat="1" x14ac:dyDescent="0.2">
      <c r="B141" s="401"/>
      <c r="C141" s="405"/>
      <c r="D141" s="429"/>
      <c r="E141" s="403"/>
      <c r="F141" s="427"/>
      <c r="G141" s="342"/>
      <c r="H141" s="356"/>
      <c r="I141" s="356"/>
      <c r="J141" s="356"/>
      <c r="K141" s="356"/>
      <c r="L141" s="357"/>
    </row>
    <row r="142" spans="2:12" s="201" customFormat="1" ht="25.5" x14ac:dyDescent="0.2">
      <c r="B142" s="401" t="s">
        <v>1082</v>
      </c>
      <c r="C142" s="428" t="s">
        <v>1083</v>
      </c>
      <c r="D142" s="429" t="s">
        <v>1084</v>
      </c>
      <c r="E142" s="403"/>
      <c r="F142" s="427"/>
      <c r="G142" s="342"/>
      <c r="H142" s="287"/>
      <c r="I142" s="287"/>
      <c r="J142" s="287"/>
      <c r="K142" s="287"/>
      <c r="L142" s="288"/>
    </row>
    <row r="143" spans="2:12" s="201" customFormat="1" x14ac:dyDescent="0.2">
      <c r="B143" s="401" t="s">
        <v>1085</v>
      </c>
      <c r="C143" s="430" t="s">
        <v>1079</v>
      </c>
      <c r="D143" s="431"/>
      <c r="E143" s="403" t="s">
        <v>274</v>
      </c>
      <c r="F143" s="427"/>
      <c r="G143" s="548" t="s">
        <v>1408</v>
      </c>
      <c r="H143" s="321"/>
      <c r="I143" s="522"/>
      <c r="J143" s="287"/>
      <c r="K143" s="287"/>
      <c r="L143" s="288"/>
    </row>
    <row r="144" spans="2:12" s="201" customFormat="1" x14ac:dyDescent="0.2">
      <c r="B144" s="401" t="s">
        <v>1086</v>
      </c>
      <c r="C144" s="430" t="s">
        <v>643</v>
      </c>
      <c r="D144" s="431"/>
      <c r="E144" s="403" t="s">
        <v>274</v>
      </c>
      <c r="F144" s="427"/>
      <c r="G144" s="548" t="s">
        <v>1408</v>
      </c>
      <c r="H144" s="321"/>
      <c r="I144" s="522"/>
      <c r="J144" s="287"/>
      <c r="K144" s="287"/>
      <c r="L144" s="288"/>
    </row>
    <row r="145" spans="2:12" s="201" customFormat="1" x14ac:dyDescent="0.2">
      <c r="B145" s="401" t="s">
        <v>1087</v>
      </c>
      <c r="C145" s="430" t="s">
        <v>912</v>
      </c>
      <c r="D145" s="431"/>
      <c r="E145" s="403" t="s">
        <v>274</v>
      </c>
      <c r="F145" s="427"/>
      <c r="G145" s="548" t="s">
        <v>1408</v>
      </c>
      <c r="H145" s="321"/>
      <c r="I145" s="522"/>
      <c r="J145" s="287"/>
      <c r="K145" s="287"/>
      <c r="L145" s="288"/>
    </row>
    <row r="146" spans="2:12" s="201" customFormat="1" x14ac:dyDescent="0.2">
      <c r="B146" s="401"/>
      <c r="C146" s="405"/>
      <c r="D146" s="429"/>
      <c r="E146" s="403"/>
      <c r="F146" s="427"/>
      <c r="G146" s="342"/>
      <c r="H146" s="356"/>
      <c r="I146" s="356"/>
      <c r="J146" s="356"/>
      <c r="K146" s="356"/>
      <c r="L146" s="357"/>
    </row>
    <row r="147" spans="2:12" s="201" customFormat="1" x14ac:dyDescent="0.2">
      <c r="B147" s="401" t="s">
        <v>1088</v>
      </c>
      <c r="C147" s="428" t="s">
        <v>1089</v>
      </c>
      <c r="D147" s="429" t="s">
        <v>1090</v>
      </c>
      <c r="E147" s="403"/>
      <c r="F147" s="427"/>
      <c r="G147" s="342"/>
      <c r="H147" s="287"/>
      <c r="I147" s="287"/>
      <c r="J147" s="287"/>
      <c r="K147" s="287"/>
      <c r="L147" s="288"/>
    </row>
    <row r="148" spans="2:12" s="201" customFormat="1" x14ac:dyDescent="0.2">
      <c r="B148" s="401" t="s">
        <v>1091</v>
      </c>
      <c r="C148" s="430" t="s">
        <v>1079</v>
      </c>
      <c r="D148" s="431"/>
      <c r="E148" s="548" t="s">
        <v>274</v>
      </c>
      <c r="F148" s="427"/>
      <c r="G148" s="548" t="s">
        <v>1408</v>
      </c>
      <c r="H148" s="321"/>
      <c r="I148" s="522"/>
      <c r="J148" s="287"/>
      <c r="K148" s="287"/>
      <c r="L148" s="288"/>
    </row>
    <row r="149" spans="2:12" s="201" customFormat="1" x14ac:dyDescent="0.2">
      <c r="B149" s="401" t="s">
        <v>1092</v>
      </c>
      <c r="C149" s="430" t="s">
        <v>643</v>
      </c>
      <c r="D149" s="431"/>
      <c r="E149" s="548" t="s">
        <v>274</v>
      </c>
      <c r="F149" s="427"/>
      <c r="G149" s="548" t="s">
        <v>1408</v>
      </c>
      <c r="H149" s="321"/>
      <c r="I149" s="522"/>
      <c r="J149" s="287"/>
      <c r="K149" s="287"/>
      <c r="L149" s="288"/>
    </row>
    <row r="150" spans="2:12" s="201" customFormat="1" x14ac:dyDescent="0.2">
      <c r="B150" s="401" t="s">
        <v>1093</v>
      </c>
      <c r="C150" s="430" t="s">
        <v>912</v>
      </c>
      <c r="D150" s="431"/>
      <c r="E150" s="548" t="s">
        <v>274</v>
      </c>
      <c r="F150" s="427"/>
      <c r="G150" s="548" t="s">
        <v>1408</v>
      </c>
      <c r="H150" s="321"/>
      <c r="I150" s="522"/>
      <c r="J150" s="287"/>
      <c r="K150" s="287"/>
      <c r="L150" s="288"/>
    </row>
    <row r="151" spans="2:12" s="201" customFormat="1" x14ac:dyDescent="0.2">
      <c r="B151" s="401"/>
      <c r="C151" s="405"/>
      <c r="D151" s="429"/>
      <c r="E151" s="403"/>
      <c r="F151" s="427"/>
      <c r="G151" s="342"/>
      <c r="H151" s="356"/>
      <c r="I151" s="356"/>
      <c r="J151" s="356"/>
      <c r="K151" s="356"/>
      <c r="L151" s="357"/>
    </row>
    <row r="152" spans="2:12" s="201" customFormat="1" ht="25.5" x14ac:dyDescent="0.2">
      <c r="B152" s="401" t="s">
        <v>1094</v>
      </c>
      <c r="C152" s="428" t="s">
        <v>1095</v>
      </c>
      <c r="D152" s="429" t="s">
        <v>1096</v>
      </c>
      <c r="E152" s="403"/>
      <c r="F152" s="427"/>
      <c r="G152" s="342"/>
      <c r="H152" s="287"/>
      <c r="I152" s="287"/>
      <c r="J152" s="287"/>
      <c r="K152" s="287"/>
      <c r="L152" s="288"/>
    </row>
    <row r="153" spans="2:12" s="201" customFormat="1" x14ac:dyDescent="0.2">
      <c r="B153" s="401" t="s">
        <v>1097</v>
      </c>
      <c r="C153" s="430" t="s">
        <v>1079</v>
      </c>
      <c r="D153" s="431"/>
      <c r="E153" s="548" t="s">
        <v>274</v>
      </c>
      <c r="F153" s="427"/>
      <c r="G153" s="548" t="s">
        <v>1408</v>
      </c>
      <c r="H153" s="321"/>
      <c r="I153" s="522"/>
      <c r="J153" s="287"/>
      <c r="K153" s="287"/>
      <c r="L153" s="288"/>
    </row>
    <row r="154" spans="2:12" s="201" customFormat="1" x14ac:dyDescent="0.2">
      <c r="B154" s="401" t="s">
        <v>1098</v>
      </c>
      <c r="C154" s="430" t="s">
        <v>643</v>
      </c>
      <c r="D154" s="431"/>
      <c r="E154" s="548" t="s">
        <v>274</v>
      </c>
      <c r="F154" s="427"/>
      <c r="G154" s="548" t="s">
        <v>1408</v>
      </c>
      <c r="H154" s="321"/>
      <c r="I154" s="522"/>
      <c r="J154" s="287"/>
      <c r="K154" s="287"/>
      <c r="L154" s="288"/>
    </row>
    <row r="155" spans="2:12" s="201" customFormat="1" x14ac:dyDescent="0.2">
      <c r="B155" s="401" t="s">
        <v>1099</v>
      </c>
      <c r="C155" s="430" t="s">
        <v>912</v>
      </c>
      <c r="D155" s="431"/>
      <c r="E155" s="548" t="s">
        <v>274</v>
      </c>
      <c r="F155" s="427"/>
      <c r="G155" s="548" t="s">
        <v>1408</v>
      </c>
      <c r="H155" s="321"/>
      <c r="I155" s="522"/>
      <c r="J155" s="287"/>
      <c r="K155" s="287"/>
      <c r="L155" s="288"/>
    </row>
    <row r="156" spans="2:12" s="201" customFormat="1" x14ac:dyDescent="0.2">
      <c r="B156" s="401"/>
      <c r="C156" s="405"/>
      <c r="D156" s="429"/>
      <c r="E156" s="403"/>
      <c r="F156" s="427"/>
      <c r="G156" s="342"/>
      <c r="H156" s="356"/>
      <c r="I156" s="356"/>
      <c r="J156" s="356"/>
      <c r="K156" s="356"/>
      <c r="L156" s="357"/>
    </row>
    <row r="157" spans="2:12" s="201" customFormat="1" ht="25.5" x14ac:dyDescent="0.2">
      <c r="B157" s="401" t="s">
        <v>1100</v>
      </c>
      <c r="C157" s="428" t="s">
        <v>1101</v>
      </c>
      <c r="D157" s="429" t="s">
        <v>1102</v>
      </c>
      <c r="E157" s="403"/>
      <c r="F157" s="427"/>
      <c r="G157" s="342"/>
      <c r="H157" s="287"/>
      <c r="I157" s="287"/>
      <c r="J157" s="287"/>
      <c r="K157" s="287"/>
      <c r="L157" s="288"/>
    </row>
    <row r="158" spans="2:12" s="201" customFormat="1" x14ac:dyDescent="0.2">
      <c r="B158" s="401" t="s">
        <v>1103</v>
      </c>
      <c r="C158" s="430" t="s">
        <v>1079</v>
      </c>
      <c r="D158" s="431"/>
      <c r="E158" s="548" t="s">
        <v>274</v>
      </c>
      <c r="F158" s="427"/>
      <c r="G158" s="548" t="s">
        <v>1408</v>
      </c>
      <c r="H158" s="321"/>
      <c r="I158" s="522"/>
      <c r="J158" s="287"/>
      <c r="K158" s="287"/>
      <c r="L158" s="288"/>
    </row>
    <row r="159" spans="2:12" s="201" customFormat="1" x14ac:dyDescent="0.2">
      <c r="B159" s="401" t="s">
        <v>1104</v>
      </c>
      <c r="C159" s="430" t="s">
        <v>643</v>
      </c>
      <c r="D159" s="431"/>
      <c r="E159" s="548" t="s">
        <v>274</v>
      </c>
      <c r="F159" s="427"/>
      <c r="G159" s="548" t="s">
        <v>1408</v>
      </c>
      <c r="H159" s="321"/>
      <c r="I159" s="522"/>
      <c r="J159" s="287"/>
      <c r="K159" s="287"/>
      <c r="L159" s="288"/>
    </row>
    <row r="160" spans="2:12" s="201" customFormat="1" x14ac:dyDescent="0.2">
      <c r="B160" s="401" t="s">
        <v>1105</v>
      </c>
      <c r="C160" s="430" t="s">
        <v>912</v>
      </c>
      <c r="D160" s="431"/>
      <c r="E160" s="548" t="s">
        <v>274</v>
      </c>
      <c r="F160" s="427"/>
      <c r="G160" s="548" t="s">
        <v>1408</v>
      </c>
      <c r="H160" s="321"/>
      <c r="I160" s="522"/>
      <c r="J160" s="287"/>
      <c r="K160" s="287"/>
      <c r="L160" s="288"/>
    </row>
    <row r="161" spans="2:12" s="201" customFormat="1" x14ac:dyDescent="0.2">
      <c r="B161" s="401"/>
      <c r="C161" s="405"/>
      <c r="D161" s="429"/>
      <c r="E161" s="403"/>
      <c r="F161" s="427"/>
      <c r="G161" s="342"/>
      <c r="H161" s="356"/>
      <c r="I161" s="356"/>
      <c r="J161" s="356"/>
      <c r="K161" s="356"/>
      <c r="L161" s="357"/>
    </row>
    <row r="162" spans="2:12" s="201" customFormat="1" ht="25.5" x14ac:dyDescent="0.2">
      <c r="B162" s="401" t="s">
        <v>1106</v>
      </c>
      <c r="C162" s="428" t="s">
        <v>1107</v>
      </c>
      <c r="D162" s="429" t="s">
        <v>1108</v>
      </c>
      <c r="E162" s="403"/>
      <c r="F162" s="427"/>
      <c r="G162" s="342"/>
      <c r="H162" s="287"/>
      <c r="I162" s="287"/>
      <c r="J162" s="287"/>
      <c r="K162" s="287"/>
      <c r="L162" s="288"/>
    </row>
    <row r="163" spans="2:12" s="201" customFormat="1" x14ac:dyDescent="0.2">
      <c r="B163" s="401" t="s">
        <v>1109</v>
      </c>
      <c r="C163" s="430" t="s">
        <v>1079</v>
      </c>
      <c r="D163" s="431"/>
      <c r="E163" s="548" t="s">
        <v>274</v>
      </c>
      <c r="F163" s="427"/>
      <c r="G163" s="548" t="s">
        <v>1408</v>
      </c>
      <c r="H163" s="321"/>
      <c r="I163" s="522"/>
      <c r="J163" s="287"/>
      <c r="K163" s="287"/>
      <c r="L163" s="288"/>
    </row>
    <row r="164" spans="2:12" s="201" customFormat="1" x14ac:dyDescent="0.2">
      <c r="B164" s="401" t="s">
        <v>1110</v>
      </c>
      <c r="C164" s="430" t="s">
        <v>643</v>
      </c>
      <c r="D164" s="431"/>
      <c r="E164" s="548" t="s">
        <v>274</v>
      </c>
      <c r="F164" s="427"/>
      <c r="G164" s="548" t="s">
        <v>1408</v>
      </c>
      <c r="H164" s="321"/>
      <c r="I164" s="522"/>
      <c r="J164" s="287"/>
      <c r="K164" s="287"/>
      <c r="L164" s="288"/>
    </row>
    <row r="165" spans="2:12" s="201" customFormat="1" x14ac:dyDescent="0.2">
      <c r="B165" s="401" t="s">
        <v>1111</v>
      </c>
      <c r="C165" s="430" t="s">
        <v>912</v>
      </c>
      <c r="D165" s="431"/>
      <c r="E165" s="548" t="s">
        <v>274</v>
      </c>
      <c r="F165" s="427"/>
      <c r="G165" s="548" t="s">
        <v>1408</v>
      </c>
      <c r="H165" s="321"/>
      <c r="I165" s="522"/>
      <c r="J165" s="287"/>
      <c r="K165" s="287"/>
      <c r="L165" s="288"/>
    </row>
    <row r="166" spans="2:12" s="201" customFormat="1" x14ac:dyDescent="0.2">
      <c r="B166" s="432"/>
      <c r="C166" s="433"/>
      <c r="D166" s="434"/>
      <c r="E166" s="435"/>
      <c r="F166" s="398"/>
      <c r="G166" s="403"/>
      <c r="H166" s="356"/>
      <c r="I166" s="356"/>
      <c r="J166" s="356"/>
      <c r="K166" s="356"/>
      <c r="L166" s="357"/>
    </row>
    <row r="167" spans="2:12" s="201" customFormat="1" x14ac:dyDescent="0.2">
      <c r="B167" s="401">
        <v>4.5</v>
      </c>
      <c r="C167" s="426" t="s">
        <v>1113</v>
      </c>
      <c r="D167" s="402"/>
      <c r="E167" s="402"/>
      <c r="F167" s="398"/>
      <c r="G167" s="406"/>
      <c r="H167" s="356"/>
      <c r="I167" s="356"/>
      <c r="J167" s="356"/>
      <c r="K167" s="356"/>
      <c r="L167" s="357"/>
    </row>
    <row r="168" spans="2:12" s="201" customFormat="1" x14ac:dyDescent="0.2">
      <c r="B168" s="401"/>
      <c r="C168" s="428"/>
      <c r="D168" s="402"/>
      <c r="E168" s="402"/>
      <c r="F168" s="398"/>
      <c r="G168" s="406"/>
      <c r="H168" s="287"/>
      <c r="I168" s="287"/>
      <c r="J168" s="287"/>
      <c r="K168" s="287"/>
      <c r="L168" s="288"/>
    </row>
    <row r="169" spans="2:12" s="201" customFormat="1" x14ac:dyDescent="0.2">
      <c r="B169" s="401" t="s">
        <v>1114</v>
      </c>
      <c r="C169" s="436" t="s">
        <v>1115</v>
      </c>
      <c r="D169" s="437" t="s">
        <v>1240</v>
      </c>
      <c r="E169" s="402" t="s">
        <v>274</v>
      </c>
      <c r="F169" s="398"/>
      <c r="G169" s="548" t="s">
        <v>1409</v>
      </c>
      <c r="H169" s="510"/>
      <c r="I169" s="510"/>
      <c r="J169" s="316"/>
      <c r="K169" s="523"/>
      <c r="L169" s="515"/>
    </row>
    <row r="170" spans="2:12" s="201" customFormat="1" x14ac:dyDescent="0.2">
      <c r="B170" s="401" t="s">
        <v>1116</v>
      </c>
      <c r="C170" s="436" t="s">
        <v>1117</v>
      </c>
      <c r="D170" s="437" t="s">
        <v>1239</v>
      </c>
      <c r="E170" s="402" t="s">
        <v>274</v>
      </c>
      <c r="F170" s="398"/>
      <c r="G170" s="548" t="s">
        <v>1409</v>
      </c>
      <c r="H170" s="510"/>
      <c r="I170" s="510"/>
      <c r="J170" s="316"/>
      <c r="K170" s="523"/>
      <c r="L170" s="515"/>
    </row>
    <row r="171" spans="2:12" s="201" customFormat="1" x14ac:dyDescent="0.2">
      <c r="B171" s="401" t="s">
        <v>1118</v>
      </c>
      <c r="C171" s="436" t="s">
        <v>1119</v>
      </c>
      <c r="D171" s="437" t="s">
        <v>1238</v>
      </c>
      <c r="E171" s="402" t="s">
        <v>274</v>
      </c>
      <c r="F171" s="398"/>
      <c r="G171" s="548" t="s">
        <v>1409</v>
      </c>
      <c r="H171" s="510"/>
      <c r="I171" s="510"/>
      <c r="J171" s="316"/>
      <c r="K171" s="523"/>
      <c r="L171" s="515"/>
    </row>
    <row r="172" spans="2:12" s="201" customFormat="1" x14ac:dyDescent="0.2">
      <c r="B172" s="401" t="s">
        <v>1120</v>
      </c>
      <c r="C172" s="436" t="s">
        <v>1121</v>
      </c>
      <c r="D172" s="437" t="s">
        <v>1237</v>
      </c>
      <c r="E172" s="402" t="s">
        <v>274</v>
      </c>
      <c r="F172" s="398"/>
      <c r="G172" s="406" t="s">
        <v>1409</v>
      </c>
      <c r="H172" s="509"/>
      <c r="I172" s="509"/>
      <c r="J172" s="316"/>
      <c r="K172" s="526"/>
      <c r="L172" s="514"/>
    </row>
    <row r="173" spans="2:12" s="201" customFormat="1" x14ac:dyDescent="0.2">
      <c r="B173" s="401" t="s">
        <v>1122</v>
      </c>
      <c r="C173" s="436" t="s">
        <v>1123</v>
      </c>
      <c r="D173" s="437" t="s">
        <v>1236</v>
      </c>
      <c r="E173" s="402" t="s">
        <v>274</v>
      </c>
      <c r="F173" s="398"/>
      <c r="G173" s="548" t="s">
        <v>1409</v>
      </c>
      <c r="H173" s="510"/>
      <c r="I173" s="510"/>
      <c r="J173" s="316"/>
      <c r="K173" s="523"/>
      <c r="L173" s="515"/>
    </row>
    <row r="174" spans="2:12" s="201" customFormat="1" x14ac:dyDescent="0.2">
      <c r="B174" s="401" t="s">
        <v>1124</v>
      </c>
      <c r="C174" s="436" t="s">
        <v>1125</v>
      </c>
      <c r="D174" s="437" t="s">
        <v>1235</v>
      </c>
      <c r="E174" s="402" t="s">
        <v>274</v>
      </c>
      <c r="F174" s="398"/>
      <c r="G174" s="548" t="s">
        <v>1409</v>
      </c>
      <c r="H174" s="511"/>
      <c r="I174" s="511"/>
      <c r="J174" s="316"/>
      <c r="K174" s="526"/>
      <c r="L174" s="514"/>
    </row>
    <row r="175" spans="2:12" s="201" customFormat="1" x14ac:dyDescent="0.2">
      <c r="B175" s="401" t="s">
        <v>1126</v>
      </c>
      <c r="C175" s="436" t="s">
        <v>1127</v>
      </c>
      <c r="D175" s="437" t="s">
        <v>1241</v>
      </c>
      <c r="E175" s="402" t="s">
        <v>274</v>
      </c>
      <c r="F175" s="398"/>
      <c r="G175" s="548" t="s">
        <v>1409</v>
      </c>
      <c r="H175" s="510"/>
      <c r="I175" s="510"/>
      <c r="J175" s="316"/>
      <c r="K175" s="523"/>
      <c r="L175" s="515"/>
    </row>
    <row r="176" spans="2:12" s="201" customFormat="1" x14ac:dyDescent="0.2">
      <c r="B176" s="401" t="s">
        <v>1128</v>
      </c>
      <c r="C176" s="436" t="s">
        <v>1129</v>
      </c>
      <c r="D176" s="437" t="s">
        <v>1242</v>
      </c>
      <c r="E176" s="402" t="s">
        <v>274</v>
      </c>
      <c r="F176" s="398"/>
      <c r="G176" s="406" t="s">
        <v>1409</v>
      </c>
      <c r="H176" s="511"/>
      <c r="I176" s="511"/>
      <c r="J176" s="316"/>
      <c r="K176" s="526"/>
      <c r="L176" s="514"/>
    </row>
    <row r="177" spans="2:12" s="201" customFormat="1" x14ac:dyDescent="0.2">
      <c r="B177" s="401"/>
      <c r="C177" s="428"/>
      <c r="D177" s="429"/>
      <c r="E177" s="402"/>
      <c r="F177" s="398"/>
      <c r="G177" s="406"/>
      <c r="H177" s="511"/>
      <c r="I177" s="511"/>
      <c r="J177" s="287"/>
      <c r="K177" s="287"/>
      <c r="L177" s="288"/>
    </row>
    <row r="178" spans="2:12" s="201" customFormat="1" x14ac:dyDescent="0.2">
      <c r="B178" s="401">
        <v>4.5999999999999996</v>
      </c>
      <c r="C178" s="426" t="s">
        <v>1130</v>
      </c>
      <c r="D178" s="402"/>
      <c r="E178" s="402"/>
      <c r="F178" s="398"/>
      <c r="G178" s="406"/>
      <c r="H178" s="511"/>
      <c r="I178" s="511"/>
      <c r="J178" s="287"/>
      <c r="K178" s="287"/>
      <c r="L178" s="288"/>
    </row>
    <row r="179" spans="2:12" s="201" customFormat="1" x14ac:dyDescent="0.2">
      <c r="B179" s="401"/>
      <c r="C179" s="428"/>
      <c r="D179" s="402"/>
      <c r="E179" s="402"/>
      <c r="F179" s="398"/>
      <c r="G179" s="406"/>
      <c r="H179" s="511"/>
      <c r="I179" s="511"/>
      <c r="J179" s="287"/>
      <c r="K179" s="287"/>
      <c r="L179" s="288"/>
    </row>
    <row r="180" spans="2:12" s="201" customFormat="1" x14ac:dyDescent="0.2">
      <c r="B180" s="401" t="s">
        <v>1131</v>
      </c>
      <c r="C180" s="436" t="s">
        <v>1115</v>
      </c>
      <c r="D180" s="429" t="s">
        <v>1132</v>
      </c>
      <c r="E180" s="402" t="s">
        <v>274</v>
      </c>
      <c r="F180" s="398"/>
      <c r="G180" s="548" t="s">
        <v>1409</v>
      </c>
      <c r="H180" s="512"/>
      <c r="I180" s="512"/>
      <c r="J180" s="444"/>
      <c r="K180" s="529"/>
      <c r="L180" s="515"/>
    </row>
    <row r="181" spans="2:12" s="201" customFormat="1" x14ac:dyDescent="0.2">
      <c r="B181" s="401" t="s">
        <v>1133</v>
      </c>
      <c r="C181" s="436" t="s">
        <v>1117</v>
      </c>
      <c r="D181" s="429" t="s">
        <v>1134</v>
      </c>
      <c r="E181" s="402" t="s">
        <v>274</v>
      </c>
      <c r="F181" s="398"/>
      <c r="G181" s="548" t="s">
        <v>1409</v>
      </c>
      <c r="H181" s="512"/>
      <c r="I181" s="512"/>
      <c r="J181" s="444"/>
      <c r="K181" s="529"/>
      <c r="L181" s="515"/>
    </row>
    <row r="182" spans="2:12" s="201" customFormat="1" x14ac:dyDescent="0.2">
      <c r="B182" s="401" t="s">
        <v>1135</v>
      </c>
      <c r="C182" s="436" t="s">
        <v>1119</v>
      </c>
      <c r="D182" s="429" t="s">
        <v>1136</v>
      </c>
      <c r="E182" s="402" t="s">
        <v>274</v>
      </c>
      <c r="F182" s="398"/>
      <c r="G182" s="548" t="s">
        <v>1409</v>
      </c>
      <c r="H182" s="512"/>
      <c r="I182" s="512"/>
      <c r="J182" s="444"/>
      <c r="K182" s="529"/>
      <c r="L182" s="515"/>
    </row>
    <row r="183" spans="2:12" s="201" customFormat="1" x14ac:dyDescent="0.2">
      <c r="B183" s="401" t="s">
        <v>1137</v>
      </c>
      <c r="C183" s="436" t="s">
        <v>1121</v>
      </c>
      <c r="D183" s="429" t="s">
        <v>1138</v>
      </c>
      <c r="E183" s="402" t="s">
        <v>274</v>
      </c>
      <c r="F183" s="398"/>
      <c r="G183" s="406" t="s">
        <v>1409</v>
      </c>
      <c r="H183" s="512"/>
      <c r="I183" s="512"/>
      <c r="J183" s="444"/>
      <c r="K183" s="529"/>
      <c r="L183" s="515"/>
    </row>
    <row r="184" spans="2:12" s="201" customFormat="1" x14ac:dyDescent="0.2">
      <c r="B184" s="401" t="s">
        <v>1139</v>
      </c>
      <c r="C184" s="436" t="s">
        <v>1123</v>
      </c>
      <c r="D184" s="429" t="s">
        <v>1140</v>
      </c>
      <c r="E184" s="402" t="s">
        <v>274</v>
      </c>
      <c r="F184" s="398"/>
      <c r="G184" s="548" t="s">
        <v>1409</v>
      </c>
      <c r="H184" s="512"/>
      <c r="I184" s="512"/>
      <c r="J184" s="444"/>
      <c r="K184" s="529"/>
      <c r="L184" s="515"/>
    </row>
    <row r="185" spans="2:12" s="201" customFormat="1" x14ac:dyDescent="0.2">
      <c r="B185" s="401" t="s">
        <v>1141</v>
      </c>
      <c r="C185" s="436" t="s">
        <v>1125</v>
      </c>
      <c r="D185" s="429" t="s">
        <v>1142</v>
      </c>
      <c r="E185" s="402" t="s">
        <v>274</v>
      </c>
      <c r="F185" s="398"/>
      <c r="G185" s="548" t="s">
        <v>1409</v>
      </c>
      <c r="H185" s="512"/>
      <c r="I185" s="512"/>
      <c r="J185" s="444"/>
      <c r="K185" s="529"/>
      <c r="L185" s="519"/>
    </row>
    <row r="186" spans="2:12" s="201" customFormat="1" x14ac:dyDescent="0.2">
      <c r="B186" s="401" t="s">
        <v>1143</v>
      </c>
      <c r="C186" s="436" t="s">
        <v>1127</v>
      </c>
      <c r="D186" s="429" t="s">
        <v>1144</v>
      </c>
      <c r="E186" s="402" t="s">
        <v>274</v>
      </c>
      <c r="F186" s="398"/>
      <c r="G186" s="548" t="s">
        <v>1409</v>
      </c>
      <c r="H186" s="512"/>
      <c r="I186" s="512"/>
      <c r="J186" s="444"/>
      <c r="K186" s="529"/>
      <c r="L186" s="515"/>
    </row>
    <row r="187" spans="2:12" s="201" customFormat="1" x14ac:dyDescent="0.2">
      <c r="B187" s="401" t="s">
        <v>1145</v>
      </c>
      <c r="C187" s="436" t="s">
        <v>1129</v>
      </c>
      <c r="D187" s="429" t="s">
        <v>1146</v>
      </c>
      <c r="E187" s="402" t="s">
        <v>274</v>
      </c>
      <c r="F187" s="398"/>
      <c r="G187" s="406" t="s">
        <v>1409</v>
      </c>
      <c r="H187" s="513"/>
      <c r="I187" s="528"/>
      <c r="J187" s="444"/>
      <c r="K187" s="296"/>
      <c r="L187" s="514"/>
    </row>
    <row r="188" spans="2:12" s="201" customFormat="1" x14ac:dyDescent="0.2">
      <c r="B188" s="401"/>
      <c r="C188" s="428"/>
      <c r="D188" s="429"/>
      <c r="E188" s="402"/>
      <c r="F188" s="398"/>
      <c r="G188" s="406"/>
      <c r="H188" s="513"/>
      <c r="I188" s="528"/>
      <c r="J188" s="287"/>
      <c r="K188" s="287"/>
      <c r="L188" s="288"/>
    </row>
    <row r="189" spans="2:12" s="201" customFormat="1" x14ac:dyDescent="0.2">
      <c r="B189" s="401">
        <v>4.7</v>
      </c>
      <c r="C189" s="426" t="s">
        <v>1147</v>
      </c>
      <c r="D189" s="402"/>
      <c r="E189" s="402"/>
      <c r="F189" s="398"/>
      <c r="G189" s="406"/>
      <c r="H189" s="513"/>
      <c r="I189" s="528"/>
      <c r="J189" s="287"/>
      <c r="K189" s="287"/>
      <c r="L189" s="288"/>
    </row>
    <row r="190" spans="2:12" s="201" customFormat="1" x14ac:dyDescent="0.2">
      <c r="B190" s="401"/>
      <c r="C190" s="428"/>
      <c r="D190" s="402"/>
      <c r="E190" s="402"/>
      <c r="F190" s="398"/>
      <c r="G190" s="406"/>
      <c r="H190" s="509"/>
      <c r="I190" s="509"/>
      <c r="J190" s="356"/>
      <c r="K190" s="356"/>
      <c r="L190" s="357"/>
    </row>
    <row r="191" spans="2:12" s="201" customFormat="1" x14ac:dyDescent="0.2">
      <c r="B191" s="401" t="s">
        <v>1148</v>
      </c>
      <c r="C191" s="436" t="s">
        <v>1115</v>
      </c>
      <c r="D191" s="429" t="s">
        <v>1149</v>
      </c>
      <c r="E191" s="402" t="s">
        <v>274</v>
      </c>
      <c r="F191" s="398"/>
      <c r="G191" s="548" t="s">
        <v>1409</v>
      </c>
      <c r="H191" s="512"/>
      <c r="I191" s="512"/>
      <c r="J191" s="444"/>
      <c r="K191" s="529"/>
      <c r="L191" s="317"/>
    </row>
    <row r="192" spans="2:12" s="201" customFormat="1" x14ac:dyDescent="0.2">
      <c r="B192" s="401" t="s">
        <v>1150</v>
      </c>
      <c r="C192" s="436" t="s">
        <v>1117</v>
      </c>
      <c r="D192" s="429" t="s">
        <v>1151</v>
      </c>
      <c r="E192" s="402" t="s">
        <v>274</v>
      </c>
      <c r="F192" s="398"/>
      <c r="G192" s="548" t="s">
        <v>1409</v>
      </c>
      <c r="H192" s="512"/>
      <c r="I192" s="512"/>
      <c r="J192" s="444"/>
      <c r="K192" s="529"/>
      <c r="L192" s="317"/>
    </row>
    <row r="193" spans="2:12" s="201" customFormat="1" x14ac:dyDescent="0.2">
      <c r="B193" s="401" t="s">
        <v>1152</v>
      </c>
      <c r="C193" s="436" t="s">
        <v>1119</v>
      </c>
      <c r="D193" s="429" t="s">
        <v>1153</v>
      </c>
      <c r="E193" s="402" t="s">
        <v>274</v>
      </c>
      <c r="F193" s="398"/>
      <c r="G193" s="548" t="s">
        <v>1409</v>
      </c>
      <c r="H193" s="512"/>
      <c r="I193" s="512"/>
      <c r="J193" s="444"/>
      <c r="K193" s="529"/>
      <c r="L193" s="317"/>
    </row>
    <row r="194" spans="2:12" s="201" customFormat="1" x14ac:dyDescent="0.2">
      <c r="B194" s="401" t="s">
        <v>1154</v>
      </c>
      <c r="C194" s="436" t="s">
        <v>1121</v>
      </c>
      <c r="D194" s="429" t="s">
        <v>1155</v>
      </c>
      <c r="E194" s="402" t="s">
        <v>274</v>
      </c>
      <c r="F194" s="398"/>
      <c r="G194" s="406" t="s">
        <v>1409</v>
      </c>
      <c r="H194" s="512"/>
      <c r="I194" s="512"/>
      <c r="J194" s="444"/>
      <c r="K194" s="529"/>
      <c r="L194" s="317"/>
    </row>
    <row r="195" spans="2:12" s="201" customFormat="1" x14ac:dyDescent="0.2">
      <c r="B195" s="401" t="s">
        <v>1156</v>
      </c>
      <c r="C195" s="436" t="s">
        <v>1123</v>
      </c>
      <c r="D195" s="429" t="s">
        <v>1157</v>
      </c>
      <c r="E195" s="402" t="s">
        <v>274</v>
      </c>
      <c r="F195" s="398"/>
      <c r="G195" s="548" t="s">
        <v>1409</v>
      </c>
      <c r="H195" s="512"/>
      <c r="I195" s="512"/>
      <c r="J195" s="444"/>
      <c r="K195" s="529"/>
      <c r="L195" s="317"/>
    </row>
    <row r="196" spans="2:12" s="201" customFormat="1" x14ac:dyDescent="0.2">
      <c r="B196" s="401" t="s">
        <v>1158</v>
      </c>
      <c r="C196" s="436" t="s">
        <v>1125</v>
      </c>
      <c r="D196" s="429" t="s">
        <v>1159</v>
      </c>
      <c r="E196" s="402" t="s">
        <v>274</v>
      </c>
      <c r="F196" s="398"/>
      <c r="G196" s="548" t="s">
        <v>1409</v>
      </c>
      <c r="H196" s="512"/>
      <c r="I196" s="512"/>
      <c r="J196" s="499"/>
      <c r="K196" s="530"/>
      <c r="L196" s="317"/>
    </row>
    <row r="197" spans="2:12" s="201" customFormat="1" x14ac:dyDescent="0.2">
      <c r="B197" s="401" t="s">
        <v>1160</v>
      </c>
      <c r="C197" s="436" t="s">
        <v>1127</v>
      </c>
      <c r="D197" s="429" t="s">
        <v>1161</v>
      </c>
      <c r="E197" s="402" t="s">
        <v>274</v>
      </c>
      <c r="F197" s="398"/>
      <c r="G197" s="548" t="s">
        <v>1409</v>
      </c>
      <c r="H197" s="512"/>
      <c r="I197" s="512"/>
      <c r="J197" s="444"/>
      <c r="K197" s="529"/>
      <c r="L197" s="317"/>
    </row>
    <row r="198" spans="2:12" s="201" customFormat="1" x14ac:dyDescent="0.2">
      <c r="B198" s="401" t="s">
        <v>1162</v>
      </c>
      <c r="C198" s="436" t="s">
        <v>1129</v>
      </c>
      <c r="D198" s="429" t="s">
        <v>1163</v>
      </c>
      <c r="E198" s="402" t="s">
        <v>274</v>
      </c>
      <c r="F198" s="398"/>
      <c r="G198" s="406" t="s">
        <v>1409</v>
      </c>
      <c r="H198" s="512"/>
      <c r="I198" s="512"/>
      <c r="J198" s="499"/>
      <c r="K198" s="530"/>
      <c r="L198" s="317"/>
    </row>
    <row r="199" spans="2:12" s="201" customFormat="1" x14ac:dyDescent="0.2">
      <c r="B199" s="337"/>
      <c r="C199" s="362"/>
      <c r="D199" s="380"/>
      <c r="E199" s="342"/>
      <c r="F199" s="333"/>
      <c r="G199" s="336"/>
      <c r="H199" s="321"/>
      <c r="I199" s="522"/>
      <c r="J199" s="287"/>
      <c r="K199" s="287"/>
      <c r="L199" s="288"/>
    </row>
    <row r="200" spans="2:12" s="201" customFormat="1" ht="13.5" thickBot="1" x14ac:dyDescent="0.25">
      <c r="B200" s="284"/>
      <c r="C200" s="340"/>
      <c r="D200" s="285"/>
      <c r="E200" s="285"/>
      <c r="F200" s="333"/>
      <c r="G200" s="285"/>
      <c r="H200" s="287"/>
      <c r="I200" s="287"/>
      <c r="J200" s="287"/>
      <c r="K200" s="287"/>
      <c r="L200" s="288"/>
    </row>
    <row r="201" spans="2:12" s="201" customFormat="1" ht="13.5" thickTop="1" x14ac:dyDescent="0.2">
      <c r="B201" s="302"/>
      <c r="C201" s="609"/>
      <c r="D201" s="611"/>
      <c r="E201" s="611"/>
      <c r="F201" s="263"/>
      <c r="G201" s="611"/>
      <c r="H201" s="607"/>
      <c r="I201" s="504"/>
      <c r="J201" s="607"/>
      <c r="K201" s="524"/>
      <c r="L201" s="327"/>
    </row>
    <row r="202" spans="2:12" s="201" customFormat="1" ht="13.5" thickBot="1" x14ac:dyDescent="0.25">
      <c r="B202" s="304"/>
      <c r="C202" s="610"/>
      <c r="D202" s="612"/>
      <c r="E202" s="612"/>
      <c r="F202" s="264"/>
      <c r="G202" s="612"/>
      <c r="H202" s="608"/>
      <c r="I202" s="505"/>
      <c r="J202" s="608"/>
      <c r="K202" s="525"/>
      <c r="L202" s="252"/>
    </row>
    <row r="203" spans="2:12" s="201" customFormat="1" ht="13.5" thickTop="1" x14ac:dyDescent="0.2">
      <c r="B203" s="271"/>
      <c r="C203" s="211"/>
      <c r="D203" s="212"/>
      <c r="E203" s="212"/>
      <c r="F203" s="265"/>
      <c r="G203" s="212"/>
      <c r="H203" s="260"/>
      <c r="I203" s="260"/>
      <c r="J203" s="260"/>
      <c r="K203" s="260"/>
      <c r="L203" s="253"/>
    </row>
    <row r="204" spans="2:12" s="201" customFormat="1" x14ac:dyDescent="0.2">
      <c r="B204" s="271"/>
      <c r="C204" s="212"/>
      <c r="D204" s="270"/>
      <c r="E204" s="270"/>
      <c r="F204" s="328"/>
      <c r="G204" s="270"/>
      <c r="H204" s="253"/>
      <c r="I204" s="253"/>
      <c r="J204" s="253"/>
      <c r="K204" s="253"/>
      <c r="L204" s="253"/>
    </row>
    <row r="205" spans="2:12" s="201" customFormat="1" ht="13.5" thickBot="1" x14ac:dyDescent="0.25">
      <c r="B205" s="271"/>
      <c r="C205" s="212"/>
      <c r="D205" s="270"/>
      <c r="E205" s="270"/>
      <c r="F205" s="328"/>
      <c r="G205" s="270"/>
      <c r="H205" s="253"/>
      <c r="I205" s="253"/>
      <c r="J205" s="253"/>
      <c r="K205" s="253"/>
      <c r="L205" s="253"/>
    </row>
    <row r="206" spans="2:12" ht="15" customHeight="1" thickTop="1" x14ac:dyDescent="0.2">
      <c r="B206" s="600" t="s">
        <v>133</v>
      </c>
      <c r="C206" s="601"/>
      <c r="D206" s="601"/>
      <c r="E206" s="601"/>
      <c r="F206" s="601"/>
      <c r="G206" s="601"/>
      <c r="H206" s="601"/>
      <c r="I206" s="601"/>
      <c r="J206" s="601"/>
      <c r="K206" s="601"/>
      <c r="L206" s="602"/>
    </row>
    <row r="207" spans="2:12" x14ac:dyDescent="0.2">
      <c r="B207" s="273"/>
      <c r="C207" s="270"/>
      <c r="D207" s="270"/>
      <c r="E207" s="270"/>
      <c r="F207" s="328"/>
      <c r="G207" s="270"/>
      <c r="H207" s="253"/>
      <c r="I207" s="253"/>
      <c r="J207" s="253"/>
      <c r="K207" s="253"/>
      <c r="L207" s="274"/>
    </row>
    <row r="208" spans="2:12" ht="12.75" customHeight="1" x14ac:dyDescent="0.2">
      <c r="B208" s="247" t="s">
        <v>1400</v>
      </c>
      <c r="C208" s="227"/>
      <c r="D208" s="613" t="s">
        <v>225</v>
      </c>
      <c r="E208" s="614"/>
      <c r="F208" s="351"/>
      <c r="G208" s="617" t="s">
        <v>482</v>
      </c>
      <c r="H208" s="618"/>
      <c r="I208" s="618"/>
      <c r="J208" s="618"/>
      <c r="K208" s="618"/>
      <c r="L208" s="619"/>
    </row>
    <row r="209" spans="2:12" ht="13.5" thickBot="1" x14ac:dyDescent="0.25">
      <c r="B209" s="240"/>
      <c r="C209" s="241"/>
      <c r="D209" s="633"/>
      <c r="E209" s="634"/>
      <c r="F209" s="438"/>
      <c r="G209" s="635"/>
      <c r="H209" s="636"/>
      <c r="I209" s="636"/>
      <c r="J209" s="636"/>
      <c r="K209" s="636"/>
      <c r="L209" s="637"/>
    </row>
    <row r="210" spans="2:12" s="201" customFormat="1" ht="27" thickTop="1" thickBot="1" x14ac:dyDescent="0.25">
      <c r="B210" s="305" t="s">
        <v>483</v>
      </c>
      <c r="C210" s="307" t="s">
        <v>484</v>
      </c>
      <c r="D210" s="307" t="s">
        <v>485</v>
      </c>
      <c r="E210" s="307" t="s">
        <v>486</v>
      </c>
      <c r="F210" s="353"/>
      <c r="G210" s="307" t="s">
        <v>168</v>
      </c>
      <c r="H210" s="314" t="s">
        <v>163</v>
      </c>
      <c r="I210" s="308" t="s">
        <v>1401</v>
      </c>
      <c r="J210" s="314" t="s">
        <v>164</v>
      </c>
      <c r="K210" s="308" t="s">
        <v>1402</v>
      </c>
      <c r="L210" s="309" t="s">
        <v>490</v>
      </c>
    </row>
    <row r="211" spans="2:12" s="201" customFormat="1" ht="13.5" thickTop="1" x14ac:dyDescent="0.2">
      <c r="B211" s="302"/>
      <c r="C211" s="611"/>
      <c r="D211" s="611"/>
      <c r="E211" s="611"/>
      <c r="F211" s="263"/>
      <c r="G211" s="611"/>
      <c r="H211" s="607"/>
      <c r="I211" s="504"/>
      <c r="J211" s="607"/>
      <c r="K211" s="524"/>
      <c r="L211" s="327"/>
    </row>
    <row r="212" spans="2:12" s="201" customFormat="1" ht="13.5" thickBot="1" x14ac:dyDescent="0.25">
      <c r="B212" s="304"/>
      <c r="C212" s="612"/>
      <c r="D212" s="612"/>
      <c r="E212" s="612"/>
      <c r="F212" s="264"/>
      <c r="G212" s="612"/>
      <c r="H212" s="608"/>
      <c r="I212" s="505"/>
      <c r="J212" s="608"/>
      <c r="K212" s="525"/>
      <c r="L212" s="252"/>
    </row>
    <row r="213" spans="2:12" s="201" customFormat="1" ht="13.5" thickTop="1" x14ac:dyDescent="0.2">
      <c r="B213" s="289"/>
      <c r="C213" s="392"/>
      <c r="D213" s="413"/>
      <c r="E213" s="339"/>
      <c r="F213" s="333"/>
      <c r="G213" s="339"/>
      <c r="H213" s="356"/>
      <c r="I213" s="356"/>
      <c r="J213" s="356"/>
      <c r="K213" s="356"/>
      <c r="L213" s="357"/>
    </row>
    <row r="214" spans="2:12" s="201" customFormat="1" x14ac:dyDescent="0.2">
      <c r="B214" s="289"/>
      <c r="C214" s="439"/>
      <c r="D214" s="440"/>
      <c r="E214" s="339"/>
      <c r="F214" s="333"/>
      <c r="G214" s="339"/>
      <c r="H214" s="356"/>
      <c r="I214" s="356"/>
      <c r="J214" s="356"/>
      <c r="K214" s="356"/>
      <c r="L214" s="357"/>
    </row>
    <row r="215" spans="2:12" s="201" customFormat="1" x14ac:dyDescent="0.2">
      <c r="B215" s="284" t="s">
        <v>1165</v>
      </c>
      <c r="C215" s="414" t="s">
        <v>219</v>
      </c>
      <c r="D215" s="339"/>
      <c r="E215" s="339"/>
      <c r="F215" s="333"/>
      <c r="G215" s="339"/>
      <c r="H215" s="356"/>
      <c r="I215" s="356"/>
      <c r="J215" s="356"/>
      <c r="K215" s="356"/>
      <c r="L215" s="357"/>
    </row>
    <row r="216" spans="2:12" s="201" customFormat="1" x14ac:dyDescent="0.2">
      <c r="B216" s="289"/>
      <c r="C216" s="392"/>
      <c r="D216" s="339"/>
      <c r="E216" s="339"/>
      <c r="F216" s="333"/>
      <c r="G216" s="339"/>
      <c r="H216" s="356"/>
      <c r="I216" s="356"/>
      <c r="J216" s="356"/>
      <c r="K216" s="356"/>
      <c r="L216" s="357"/>
    </row>
    <row r="217" spans="2:12" s="201" customFormat="1" ht="144" customHeight="1" x14ac:dyDescent="0.2">
      <c r="B217" s="289"/>
      <c r="C217" s="315" t="s">
        <v>1255</v>
      </c>
      <c r="D217" s="339"/>
      <c r="E217" s="339"/>
      <c r="F217" s="333"/>
      <c r="G217" s="339"/>
      <c r="H217" s="356"/>
      <c r="I217" s="356"/>
      <c r="J217" s="356"/>
      <c r="K217" s="356"/>
      <c r="L217" s="357"/>
    </row>
    <row r="218" spans="2:12" s="201" customFormat="1" x14ac:dyDescent="0.2">
      <c r="B218" s="289"/>
      <c r="C218" s="340"/>
      <c r="D218" s="339"/>
      <c r="E218" s="339"/>
      <c r="F218" s="333"/>
      <c r="G218" s="339"/>
      <c r="H218" s="356"/>
      <c r="I218" s="356"/>
      <c r="J218" s="356"/>
      <c r="K218" s="356"/>
      <c r="L218" s="357"/>
    </row>
    <row r="219" spans="2:12" s="201" customFormat="1" ht="25.5" x14ac:dyDescent="0.2">
      <c r="B219" s="284" t="s">
        <v>1166</v>
      </c>
      <c r="C219" s="340" t="s">
        <v>61</v>
      </c>
      <c r="D219" s="223" t="s">
        <v>1029</v>
      </c>
      <c r="E219" s="339" t="s">
        <v>274</v>
      </c>
      <c r="F219" s="333"/>
      <c r="G219" s="361" t="s">
        <v>1404</v>
      </c>
      <c r="H219" s="321"/>
      <c r="I219" s="522"/>
      <c r="J219" s="287"/>
      <c r="K219" s="287"/>
      <c r="L219" s="288"/>
    </row>
    <row r="220" spans="2:12" s="201" customFormat="1" x14ac:dyDescent="0.2">
      <c r="B220" s="284"/>
      <c r="C220" s="340"/>
      <c r="D220" s="342"/>
      <c r="E220" s="285"/>
      <c r="F220" s="333"/>
      <c r="G220" s="285"/>
      <c r="H220" s="287"/>
      <c r="I220" s="287"/>
      <c r="J220" s="287"/>
      <c r="K220" s="287"/>
      <c r="L220" s="288"/>
    </row>
    <row r="221" spans="2:12" s="201" customFormat="1" ht="25.5" x14ac:dyDescent="0.2">
      <c r="B221" s="284" t="s">
        <v>1167</v>
      </c>
      <c r="C221" s="299" t="s">
        <v>1201</v>
      </c>
      <c r="D221" s="223" t="s">
        <v>1029</v>
      </c>
      <c r="E221" s="285" t="s">
        <v>274</v>
      </c>
      <c r="F221" s="333"/>
      <c r="G221" s="361" t="s">
        <v>1404</v>
      </c>
      <c r="H221" s="321"/>
      <c r="I221" s="522"/>
      <c r="J221" s="287"/>
      <c r="K221" s="287"/>
      <c r="L221" s="288"/>
    </row>
    <row r="222" spans="2:12" s="201" customFormat="1" x14ac:dyDescent="0.2">
      <c r="B222" s="284"/>
      <c r="C222" s="340"/>
      <c r="D222" s="285"/>
      <c r="E222" s="285"/>
      <c r="F222" s="333"/>
      <c r="G222" s="285"/>
      <c r="H222" s="287"/>
      <c r="I222" s="287"/>
      <c r="J222" s="287"/>
      <c r="K222" s="287"/>
      <c r="L222" s="288"/>
    </row>
    <row r="223" spans="2:12" s="201" customFormat="1" x14ac:dyDescent="0.2">
      <c r="B223" s="284" t="s">
        <v>1168</v>
      </c>
      <c r="C223" s="349" t="s">
        <v>1030</v>
      </c>
      <c r="D223" s="223" t="s">
        <v>1031</v>
      </c>
      <c r="E223" s="285" t="s">
        <v>1033</v>
      </c>
      <c r="F223" s="333"/>
      <c r="G223" s="361" t="s">
        <v>1404</v>
      </c>
      <c r="H223" s="321"/>
      <c r="I223" s="522"/>
      <c r="J223" s="287"/>
      <c r="K223" s="287"/>
      <c r="L223" s="288"/>
    </row>
    <row r="224" spans="2:12" s="201" customFormat="1" ht="12.75" customHeight="1" x14ac:dyDescent="0.2">
      <c r="B224" s="284"/>
      <c r="C224" s="349"/>
      <c r="D224" s="223"/>
      <c r="E224" s="285"/>
      <c r="F224" s="333"/>
      <c r="G224" s="285"/>
      <c r="H224" s="287"/>
      <c r="I224" s="287"/>
      <c r="J224" s="287"/>
      <c r="K224" s="287"/>
      <c r="L224" s="288"/>
    </row>
    <row r="225" spans="2:16" s="201" customFormat="1" x14ac:dyDescent="0.2">
      <c r="B225" s="284" t="s">
        <v>1168</v>
      </c>
      <c r="C225" s="300" t="s">
        <v>1032</v>
      </c>
      <c r="D225" s="223" t="s">
        <v>1031</v>
      </c>
      <c r="E225" s="285" t="s">
        <v>1033</v>
      </c>
      <c r="F225" s="333"/>
      <c r="G225" s="361" t="s">
        <v>1404</v>
      </c>
      <c r="H225" s="296"/>
      <c r="I225" s="296"/>
      <c r="J225" s="444"/>
      <c r="K225" s="529"/>
      <c r="L225" s="317"/>
    </row>
    <row r="226" spans="2:16" s="201" customFormat="1" ht="12.75" customHeight="1" x14ac:dyDescent="0.2">
      <c r="B226" s="284"/>
      <c r="C226" s="349"/>
      <c r="D226" s="223"/>
      <c r="E226" s="285"/>
      <c r="F226" s="333"/>
      <c r="G226" s="285"/>
      <c r="H226" s="296"/>
      <c r="I226" s="296"/>
      <c r="J226" s="444"/>
      <c r="K226" s="529"/>
      <c r="L226" s="443"/>
    </row>
    <row r="227" spans="2:16" s="201" customFormat="1" x14ac:dyDescent="0.2">
      <c r="B227" s="318" t="s">
        <v>1168</v>
      </c>
      <c r="C227" s="300" t="s">
        <v>1351</v>
      </c>
      <c r="D227" s="223" t="s">
        <v>1031</v>
      </c>
      <c r="E227" s="285" t="s">
        <v>1033</v>
      </c>
      <c r="F227" s="333"/>
      <c r="G227" s="361" t="s">
        <v>1404</v>
      </c>
      <c r="H227" s="296"/>
      <c r="I227" s="296"/>
      <c r="J227" s="444"/>
      <c r="K227" s="529"/>
      <c r="L227" s="317"/>
    </row>
    <row r="228" spans="2:16" s="201" customFormat="1" x14ac:dyDescent="0.2">
      <c r="B228" s="284"/>
      <c r="C228" s="340"/>
      <c r="D228" s="285"/>
      <c r="E228" s="285"/>
      <c r="F228" s="333"/>
      <c r="G228" s="285"/>
      <c r="H228" s="287"/>
      <c r="I228" s="287"/>
      <c r="J228" s="287"/>
      <c r="K228" s="287"/>
      <c r="L228" s="288"/>
    </row>
    <row r="229" spans="2:16" s="201" customFormat="1" x14ac:dyDescent="0.2">
      <c r="B229" s="284" t="s">
        <v>1169</v>
      </c>
      <c r="C229" s="290" t="s">
        <v>158</v>
      </c>
      <c r="D229" s="285"/>
      <c r="E229" s="285"/>
      <c r="F229" s="333"/>
      <c r="G229" s="285"/>
      <c r="H229" s="287"/>
      <c r="I229" s="287"/>
      <c r="J229" s="287"/>
      <c r="K229" s="287"/>
      <c r="L229" s="288"/>
    </row>
    <row r="230" spans="2:16" s="201" customFormat="1" x14ac:dyDescent="0.2">
      <c r="B230" s="284"/>
      <c r="C230" s="340"/>
      <c r="D230" s="285"/>
      <c r="E230" s="285"/>
      <c r="F230" s="333"/>
      <c r="G230" s="285"/>
      <c r="H230" s="287"/>
      <c r="I230" s="287"/>
      <c r="J230" s="287"/>
      <c r="K230" s="287"/>
      <c r="L230" s="288"/>
    </row>
    <row r="231" spans="2:16" s="201" customFormat="1" ht="140.25" x14ac:dyDescent="0.2">
      <c r="B231" s="284"/>
      <c r="C231" s="315" t="s">
        <v>1257</v>
      </c>
      <c r="D231" s="285"/>
      <c r="E231" s="285"/>
      <c r="F231" s="333"/>
      <c r="G231" s="285"/>
      <c r="H231" s="287"/>
      <c r="I231" s="287"/>
      <c r="J231" s="287"/>
      <c r="K231" s="287"/>
      <c r="L231" s="288"/>
    </row>
    <row r="232" spans="2:16" s="201" customFormat="1" x14ac:dyDescent="0.2">
      <c r="B232" s="284"/>
      <c r="C232" s="340"/>
      <c r="D232" s="285"/>
      <c r="E232" s="285"/>
      <c r="F232" s="333"/>
      <c r="G232" s="285"/>
      <c r="H232" s="287"/>
      <c r="I232" s="287"/>
      <c r="J232" s="445"/>
      <c r="K232" s="531"/>
      <c r="L232" s="443"/>
    </row>
    <row r="233" spans="2:16" s="201" customFormat="1" ht="42" customHeight="1" x14ac:dyDescent="0.3">
      <c r="B233" s="284" t="s">
        <v>1170</v>
      </c>
      <c r="C233" s="220" t="s">
        <v>1258</v>
      </c>
      <c r="D233" s="285" t="s">
        <v>1034</v>
      </c>
      <c r="E233" s="285" t="s">
        <v>274</v>
      </c>
      <c r="F233" s="333"/>
      <c r="G233" s="361" t="s">
        <v>1404</v>
      </c>
      <c r="H233" s="296"/>
      <c r="I233" s="296"/>
      <c r="J233" s="444"/>
      <c r="K233" s="529"/>
      <c r="L233" s="317"/>
      <c r="M233" s="226"/>
      <c r="N233" s="226"/>
      <c r="O233" s="226"/>
      <c r="P233" s="1"/>
    </row>
    <row r="234" spans="2:16" s="201" customFormat="1" ht="14.1" customHeight="1" x14ac:dyDescent="0.3">
      <c r="B234" s="284"/>
      <c r="C234" s="340"/>
      <c r="D234" s="285"/>
      <c r="E234" s="285"/>
      <c r="F234" s="333"/>
      <c r="G234" s="285"/>
      <c r="H234" s="296"/>
      <c r="I234" s="296"/>
      <c r="J234" s="444"/>
      <c r="K234" s="529"/>
      <c r="L234" s="443"/>
      <c r="M234" s="226"/>
      <c r="N234" s="226"/>
      <c r="O234" s="226"/>
      <c r="P234" s="1"/>
    </row>
    <row r="235" spans="2:16" s="201" customFormat="1" ht="18" customHeight="1" x14ac:dyDescent="0.2">
      <c r="B235" s="284" t="s">
        <v>1171</v>
      </c>
      <c r="C235" s="340" t="s">
        <v>1259</v>
      </c>
      <c r="D235" s="285" t="s">
        <v>1034</v>
      </c>
      <c r="E235" s="285" t="s">
        <v>274</v>
      </c>
      <c r="F235" s="333"/>
      <c r="G235" s="361" t="s">
        <v>1404</v>
      </c>
      <c r="H235" s="296"/>
      <c r="I235" s="296"/>
      <c r="J235" s="444"/>
      <c r="K235" s="529"/>
      <c r="L235" s="317"/>
      <c r="M235" s="236"/>
      <c r="N235" s="1"/>
      <c r="O235" s="237"/>
      <c r="P235" s="1"/>
    </row>
    <row r="236" spans="2:16" s="201" customFormat="1" ht="18" customHeight="1" x14ac:dyDescent="0.2">
      <c r="B236" s="284"/>
      <c r="C236" s="340"/>
      <c r="D236" s="285"/>
      <c r="E236" s="285"/>
      <c r="F236" s="333"/>
      <c r="G236" s="339"/>
      <c r="H236" s="296"/>
      <c r="I236" s="296"/>
      <c r="J236" s="444"/>
      <c r="K236" s="529"/>
      <c r="L236" s="443"/>
      <c r="M236" s="236"/>
      <c r="N236" s="1"/>
      <c r="O236" s="237"/>
      <c r="P236" s="1"/>
    </row>
    <row r="237" spans="2:16" s="201" customFormat="1" ht="18" customHeight="1" x14ac:dyDescent="0.2">
      <c r="B237" s="284"/>
      <c r="C237" s="299" t="s">
        <v>1352</v>
      </c>
      <c r="D237" s="285" t="s">
        <v>1034</v>
      </c>
      <c r="E237" s="285" t="s">
        <v>274</v>
      </c>
      <c r="F237" s="333"/>
      <c r="G237" s="361" t="s">
        <v>1404</v>
      </c>
      <c r="H237" s="296"/>
      <c r="I237" s="296"/>
      <c r="J237" s="444"/>
      <c r="K237" s="529"/>
      <c r="L237" s="317"/>
      <c r="M237" s="236"/>
      <c r="N237" s="1"/>
      <c r="O237" s="237"/>
      <c r="P237" s="1"/>
    </row>
    <row r="238" spans="2:16" s="201" customFormat="1" ht="12.75" customHeight="1" x14ac:dyDescent="0.2">
      <c r="B238" s="284"/>
      <c r="C238" s="340"/>
      <c r="D238" s="285"/>
      <c r="E238" s="285"/>
      <c r="F238" s="333"/>
      <c r="G238" s="285"/>
      <c r="H238" s="287"/>
      <c r="I238" s="287"/>
      <c r="J238" s="445"/>
      <c r="K238" s="531"/>
      <c r="L238" s="443"/>
      <c r="M238" s="236"/>
      <c r="N238" s="1"/>
      <c r="O238" s="237"/>
      <c r="P238" s="1"/>
    </row>
    <row r="239" spans="2:16" s="201" customFormat="1" ht="38.25" x14ac:dyDescent="0.25">
      <c r="B239" s="284" t="s">
        <v>1172</v>
      </c>
      <c r="C239" s="340" t="s">
        <v>173</v>
      </c>
      <c r="D239" s="285" t="s">
        <v>1034</v>
      </c>
      <c r="E239" s="285" t="s">
        <v>274</v>
      </c>
      <c r="F239" s="333"/>
      <c r="G239" s="361" t="s">
        <v>1404</v>
      </c>
      <c r="H239" s="321"/>
      <c r="I239" s="522"/>
      <c r="J239" s="287"/>
      <c r="K239" s="287"/>
      <c r="L239" s="288"/>
      <c r="M239" s="236"/>
      <c r="N239" s="1"/>
      <c r="O239" s="237"/>
      <c r="P239" s="5"/>
    </row>
    <row r="240" spans="2:16" s="201" customFormat="1" ht="15.75" x14ac:dyDescent="0.25">
      <c r="B240" s="284"/>
      <c r="C240" s="340"/>
      <c r="D240" s="285"/>
      <c r="E240" s="285"/>
      <c r="F240" s="333"/>
      <c r="G240" s="285"/>
      <c r="H240" s="287"/>
      <c r="I240" s="287"/>
      <c r="J240" s="287"/>
      <c r="K240" s="287"/>
      <c r="L240" s="288"/>
      <c r="M240" s="236"/>
      <c r="N240" s="1"/>
      <c r="O240" s="238"/>
      <c r="P240" s="1"/>
    </row>
    <row r="241" spans="2:15" s="201" customFormat="1" x14ac:dyDescent="0.2">
      <c r="B241" s="284" t="s">
        <v>1173</v>
      </c>
      <c r="C241" s="290" t="s">
        <v>174</v>
      </c>
      <c r="D241" s="285"/>
      <c r="E241" s="285"/>
      <c r="F241" s="333"/>
      <c r="G241" s="285"/>
      <c r="H241" s="287"/>
      <c r="I241" s="287"/>
      <c r="J241" s="287"/>
      <c r="K241" s="287"/>
      <c r="L241" s="288"/>
      <c r="M241"/>
      <c r="N241"/>
      <c r="O241"/>
    </row>
    <row r="242" spans="2:15" s="201" customFormat="1" x14ac:dyDescent="0.2">
      <c r="B242" s="284"/>
      <c r="C242" s="340"/>
      <c r="D242" s="285"/>
      <c r="E242" s="285"/>
      <c r="F242" s="333"/>
      <c r="G242" s="285"/>
      <c r="H242" s="287"/>
      <c r="I242" s="287"/>
      <c r="J242" s="287"/>
      <c r="K242" s="287"/>
      <c r="L242" s="288"/>
      <c r="M242"/>
      <c r="N242"/>
      <c r="O242"/>
    </row>
    <row r="243" spans="2:15" s="201" customFormat="1" ht="51" x14ac:dyDescent="0.2">
      <c r="B243" s="284" t="s">
        <v>272</v>
      </c>
      <c r="C243" s="340" t="s">
        <v>258</v>
      </c>
      <c r="D243" s="285"/>
      <c r="E243" s="285"/>
      <c r="F243" s="333"/>
      <c r="G243" s="285"/>
      <c r="H243" s="287"/>
      <c r="I243" s="287"/>
      <c r="J243" s="287"/>
      <c r="K243" s="287"/>
      <c r="L243" s="288"/>
      <c r="M243"/>
      <c r="N243"/>
      <c r="O243"/>
    </row>
    <row r="244" spans="2:15" s="201" customFormat="1" x14ac:dyDescent="0.2">
      <c r="B244" s="284"/>
      <c r="C244" s="340"/>
      <c r="D244" s="285"/>
      <c r="E244" s="285"/>
      <c r="F244" s="333"/>
      <c r="G244" s="285"/>
      <c r="H244" s="287"/>
      <c r="I244" s="287"/>
      <c r="J244" s="287"/>
      <c r="K244" s="287"/>
      <c r="L244" s="288"/>
      <c r="M244"/>
      <c r="N244"/>
      <c r="O244"/>
    </row>
    <row r="245" spans="2:15" s="201" customFormat="1" ht="127.5" x14ac:dyDescent="0.2">
      <c r="B245" s="284"/>
      <c r="C245" s="340" t="s">
        <v>1010</v>
      </c>
      <c r="D245" s="285"/>
      <c r="E245" s="285"/>
      <c r="F245" s="333"/>
      <c r="G245" s="285"/>
      <c r="H245" s="287"/>
      <c r="I245" s="287"/>
      <c r="J245" s="287"/>
      <c r="K245" s="287"/>
      <c r="L245" s="288"/>
      <c r="M245"/>
      <c r="N245"/>
      <c r="O245"/>
    </row>
    <row r="246" spans="2:15" s="201" customFormat="1" x14ac:dyDescent="0.2">
      <c r="B246" s="284"/>
      <c r="C246" s="340"/>
      <c r="D246" s="285"/>
      <c r="E246" s="285"/>
      <c r="F246" s="333"/>
      <c r="G246" s="285"/>
      <c r="H246" s="287"/>
      <c r="I246" s="287"/>
      <c r="J246" s="287"/>
      <c r="K246" s="287"/>
      <c r="L246" s="288"/>
      <c r="M246"/>
      <c r="N246"/>
      <c r="O246"/>
    </row>
    <row r="247" spans="2:15" s="201" customFormat="1" x14ac:dyDescent="0.2">
      <c r="B247" s="284" t="s">
        <v>1174</v>
      </c>
      <c r="C247" s="340" t="s">
        <v>259</v>
      </c>
      <c r="D247" s="339" t="s">
        <v>1011</v>
      </c>
      <c r="E247" s="285" t="s">
        <v>274</v>
      </c>
      <c r="F247" s="333"/>
      <c r="G247" s="339" t="str">
        <f>'2 MV transformers, etc'!F48</f>
        <v>Rate Only</v>
      </c>
      <c r="H247" s="296"/>
      <c r="I247" s="296"/>
      <c r="J247" s="520"/>
      <c r="K247" s="532"/>
      <c r="L247" s="317"/>
      <c r="M247"/>
      <c r="N247"/>
      <c r="O247"/>
    </row>
    <row r="248" spans="2:15" s="201" customFormat="1" x14ac:dyDescent="0.2">
      <c r="B248" s="284"/>
      <c r="C248" s="323"/>
      <c r="D248" s="285"/>
      <c r="E248" s="285"/>
      <c r="F248" s="333"/>
      <c r="G248" s="285"/>
      <c r="H248" s="287"/>
      <c r="I248" s="287"/>
      <c r="J248" s="287"/>
      <c r="K248" s="287"/>
      <c r="L248" s="288"/>
      <c r="M248"/>
      <c r="N248"/>
      <c r="O248"/>
    </row>
    <row r="249" spans="2:15" s="201" customFormat="1" ht="76.5" x14ac:dyDescent="0.2">
      <c r="B249" s="284" t="s">
        <v>1175</v>
      </c>
      <c r="C249" s="340" t="s">
        <v>179</v>
      </c>
      <c r="D249" s="285" t="s">
        <v>1012</v>
      </c>
      <c r="E249" s="285" t="s">
        <v>483</v>
      </c>
      <c r="F249" s="333"/>
      <c r="G249" s="361" t="s">
        <v>1404</v>
      </c>
      <c r="H249" s="296"/>
      <c r="I249" s="296"/>
      <c r="J249" s="444"/>
      <c r="K249" s="529"/>
      <c r="L249" s="317"/>
      <c r="M249"/>
      <c r="N249"/>
      <c r="O249"/>
    </row>
    <row r="250" spans="2:15" s="201" customFormat="1" x14ac:dyDescent="0.2">
      <c r="B250" s="284"/>
      <c r="C250" s="340"/>
      <c r="D250" s="285"/>
      <c r="E250" s="285"/>
      <c r="F250" s="333"/>
      <c r="G250" s="285"/>
      <c r="H250" s="287"/>
      <c r="I250" s="287"/>
      <c r="J250" s="287"/>
      <c r="K250" s="287"/>
      <c r="L250" s="288"/>
      <c r="M250"/>
      <c r="N250"/>
      <c r="O250"/>
    </row>
    <row r="251" spans="2:15" s="201" customFormat="1" x14ac:dyDescent="0.2">
      <c r="B251" s="284"/>
      <c r="C251" s="340"/>
      <c r="D251" s="285"/>
      <c r="E251" s="285"/>
      <c r="F251" s="333"/>
      <c r="G251" s="285"/>
      <c r="H251" s="287"/>
      <c r="I251" s="287"/>
      <c r="J251" s="287"/>
      <c r="K251" s="287"/>
      <c r="L251" s="288"/>
      <c r="M251"/>
      <c r="N251"/>
      <c r="O251"/>
    </row>
    <row r="252" spans="2:15" s="201" customFormat="1" x14ac:dyDescent="0.2">
      <c r="B252" s="284" t="s">
        <v>1176</v>
      </c>
      <c r="C252" s="290" t="s">
        <v>130</v>
      </c>
      <c r="D252" s="285"/>
      <c r="E252" s="285"/>
      <c r="F252" s="333"/>
      <c r="G252" s="285"/>
      <c r="H252" s="287"/>
      <c r="I252" s="287"/>
      <c r="J252" s="287"/>
      <c r="K252" s="287"/>
      <c r="L252" s="288"/>
      <c r="M252"/>
      <c r="N252"/>
      <c r="O252"/>
    </row>
    <row r="253" spans="2:15" s="201" customFormat="1" x14ac:dyDescent="0.2">
      <c r="B253" s="284"/>
      <c r="C253" s="340"/>
      <c r="D253" s="285"/>
      <c r="E253" s="285"/>
      <c r="F253" s="333"/>
      <c r="G253" s="285"/>
      <c r="H253" s="287"/>
      <c r="I253" s="287"/>
      <c r="J253" s="287"/>
      <c r="K253" s="287"/>
      <c r="L253" s="288"/>
      <c r="M253"/>
      <c r="N253"/>
      <c r="O253"/>
    </row>
    <row r="254" spans="2:15" s="201" customFormat="1" ht="63.75" x14ac:dyDescent="0.2">
      <c r="B254" s="284"/>
      <c r="C254" s="323" t="s">
        <v>23</v>
      </c>
      <c r="D254" s="285"/>
      <c r="E254" s="285"/>
      <c r="F254" s="333"/>
      <c r="G254" s="285"/>
      <c r="H254" s="287"/>
      <c r="I254" s="287"/>
      <c r="J254" s="287"/>
      <c r="K254" s="287"/>
      <c r="L254" s="288"/>
      <c r="M254"/>
      <c r="N254"/>
      <c r="O254"/>
    </row>
    <row r="255" spans="2:15" s="201" customFormat="1" x14ac:dyDescent="0.2">
      <c r="B255" s="284"/>
      <c r="C255" s="340"/>
      <c r="D255" s="285"/>
      <c r="E255" s="285"/>
      <c r="F255" s="333"/>
      <c r="G255" s="285"/>
      <c r="H255" s="287"/>
      <c r="I255" s="287"/>
      <c r="J255" s="287"/>
      <c r="K255" s="287"/>
      <c r="L255" s="288"/>
      <c r="M255"/>
      <c r="N255"/>
      <c r="O255"/>
    </row>
    <row r="256" spans="2:15" s="201" customFormat="1" x14ac:dyDescent="0.2">
      <c r="B256" s="284" t="s">
        <v>1177</v>
      </c>
      <c r="C256" s="340" t="s">
        <v>110</v>
      </c>
      <c r="D256" s="285"/>
      <c r="E256" s="285" t="s">
        <v>274</v>
      </c>
      <c r="F256" s="333"/>
      <c r="G256" s="339" t="str">
        <f>G247</f>
        <v>Rate Only</v>
      </c>
      <c r="H256" s="539"/>
      <c r="I256" s="540"/>
      <c r="J256" s="444"/>
      <c r="K256" s="529"/>
      <c r="L256" s="317"/>
      <c r="M256"/>
      <c r="N256"/>
      <c r="O256"/>
    </row>
    <row r="257" spans="2:15" s="201" customFormat="1" x14ac:dyDescent="0.2">
      <c r="B257" s="284"/>
      <c r="C257" s="340"/>
      <c r="D257" s="285"/>
      <c r="E257" s="285"/>
      <c r="F257" s="333"/>
      <c r="G257" s="285"/>
      <c r="H257" s="287"/>
      <c r="I257" s="287"/>
      <c r="J257" s="287"/>
      <c r="K257" s="287"/>
      <c r="L257" s="288"/>
      <c r="M257"/>
      <c r="N257"/>
      <c r="O257"/>
    </row>
    <row r="258" spans="2:15" s="201" customFormat="1" x14ac:dyDescent="0.2">
      <c r="B258" s="284"/>
      <c r="C258" s="340"/>
      <c r="D258" s="285"/>
      <c r="E258" s="285"/>
      <c r="F258" s="333"/>
      <c r="G258" s="285"/>
      <c r="H258" s="287"/>
      <c r="I258" s="287"/>
      <c r="J258" s="287"/>
      <c r="K258" s="287"/>
      <c r="L258" s="288"/>
      <c r="M258"/>
      <c r="N258"/>
      <c r="O258"/>
    </row>
    <row r="259" spans="2:15" s="201" customFormat="1" ht="13.5" thickBot="1" x14ac:dyDescent="0.25">
      <c r="B259" s="284"/>
      <c r="C259" s="340"/>
      <c r="D259" s="285"/>
      <c r="E259" s="285"/>
      <c r="F259" s="333"/>
      <c r="G259" s="285"/>
      <c r="H259" s="287"/>
      <c r="I259" s="287"/>
      <c r="J259" s="287"/>
      <c r="K259" s="287"/>
      <c r="L259" s="288"/>
      <c r="M259"/>
      <c r="N259"/>
      <c r="O259"/>
    </row>
    <row r="260" spans="2:15" ht="13.5" thickTop="1" x14ac:dyDescent="0.2">
      <c r="B260" s="302"/>
      <c r="C260" s="609"/>
      <c r="D260" s="611"/>
      <c r="E260" s="611"/>
      <c r="F260" s="263"/>
      <c r="G260" s="611"/>
      <c r="H260" s="607"/>
      <c r="I260" s="504"/>
      <c r="J260" s="607"/>
      <c r="K260" s="524"/>
      <c r="L260" s="327"/>
    </row>
    <row r="261" spans="2:15" ht="13.5" thickBot="1" x14ac:dyDescent="0.25">
      <c r="B261" s="304"/>
      <c r="C261" s="610"/>
      <c r="D261" s="612"/>
      <c r="E261" s="612"/>
      <c r="F261" s="264"/>
      <c r="G261" s="612"/>
      <c r="H261" s="608"/>
      <c r="I261" s="505"/>
      <c r="J261" s="608"/>
      <c r="K261" s="525"/>
      <c r="L261" s="252"/>
    </row>
    <row r="262" spans="2:15" ht="13.5" thickTop="1" x14ac:dyDescent="0.2">
      <c r="C262" s="219"/>
    </row>
    <row r="263" spans="2:15" x14ac:dyDescent="0.2">
      <c r="C263" s="219"/>
    </row>
    <row r="264" spans="2:15" x14ac:dyDescent="0.2">
      <c r="C264" s="219"/>
    </row>
    <row r="265" spans="2:15" x14ac:dyDescent="0.2">
      <c r="C265" s="219"/>
    </row>
    <row r="266" spans="2:15" x14ac:dyDescent="0.2">
      <c r="C266" s="219"/>
    </row>
    <row r="267" spans="2:15" x14ac:dyDescent="0.2">
      <c r="C267" s="219"/>
    </row>
    <row r="268" spans="2:15" x14ac:dyDescent="0.2">
      <c r="C268" s="219"/>
    </row>
    <row r="269" spans="2:15" x14ac:dyDescent="0.2">
      <c r="C269" s="219"/>
    </row>
    <row r="270" spans="2:15" x14ac:dyDescent="0.2">
      <c r="C270" s="219"/>
    </row>
    <row r="271" spans="2:15" x14ac:dyDescent="0.2">
      <c r="C271" s="219"/>
    </row>
    <row r="272" spans="2:15" x14ac:dyDescent="0.2">
      <c r="C272" s="219"/>
    </row>
    <row r="273" spans="3:3" x14ac:dyDescent="0.2">
      <c r="C273" s="219"/>
    </row>
    <row r="274" spans="3:3" x14ac:dyDescent="0.2">
      <c r="C274" s="219"/>
    </row>
    <row r="275" spans="3:3" x14ac:dyDescent="0.2">
      <c r="C275" s="219"/>
    </row>
    <row r="276" spans="3:3" x14ac:dyDescent="0.2">
      <c r="C276" s="219"/>
    </row>
    <row r="277" spans="3:3" x14ac:dyDescent="0.2">
      <c r="C277" s="219"/>
    </row>
    <row r="278" spans="3:3" x14ac:dyDescent="0.2">
      <c r="C278" s="219"/>
    </row>
    <row r="279" spans="3:3" x14ac:dyDescent="0.2">
      <c r="C279" s="219"/>
    </row>
    <row r="280" spans="3:3" x14ac:dyDescent="0.2">
      <c r="C280" s="219"/>
    </row>
    <row r="281" spans="3:3" x14ac:dyDescent="0.2">
      <c r="C281" s="219"/>
    </row>
    <row r="282" spans="3:3" x14ac:dyDescent="0.2">
      <c r="C282" s="219"/>
    </row>
    <row r="283" spans="3:3" x14ac:dyDescent="0.2">
      <c r="C283" s="219"/>
    </row>
    <row r="284" spans="3:3" x14ac:dyDescent="0.2">
      <c r="C284" s="219"/>
    </row>
    <row r="285" spans="3:3" x14ac:dyDescent="0.2">
      <c r="C285" s="219"/>
    </row>
    <row r="286" spans="3:3" x14ac:dyDescent="0.2">
      <c r="C286" s="219"/>
    </row>
    <row r="287" spans="3:3" x14ac:dyDescent="0.2">
      <c r="C287" s="219"/>
    </row>
    <row r="288" spans="3:3" x14ac:dyDescent="0.2">
      <c r="C288" s="219"/>
    </row>
    <row r="289" spans="3:3" x14ac:dyDescent="0.2">
      <c r="C289" s="219"/>
    </row>
    <row r="290" spans="3:3" x14ac:dyDescent="0.2">
      <c r="C290" s="219"/>
    </row>
    <row r="291" spans="3:3" x14ac:dyDescent="0.2">
      <c r="C291" s="219"/>
    </row>
    <row r="292" spans="3:3" x14ac:dyDescent="0.2">
      <c r="C292" s="219"/>
    </row>
    <row r="293" spans="3:3" x14ac:dyDescent="0.2">
      <c r="C293" s="219"/>
    </row>
    <row r="294" spans="3:3" x14ac:dyDescent="0.2">
      <c r="C294" s="219"/>
    </row>
    <row r="295" spans="3:3" x14ac:dyDescent="0.2">
      <c r="C295" s="219"/>
    </row>
    <row r="296" spans="3:3" x14ac:dyDescent="0.2">
      <c r="C296" s="219"/>
    </row>
    <row r="297" spans="3:3" x14ac:dyDescent="0.2">
      <c r="C297" s="219"/>
    </row>
    <row r="298" spans="3:3" x14ac:dyDescent="0.2">
      <c r="C298" s="219"/>
    </row>
    <row r="299" spans="3:3" x14ac:dyDescent="0.2">
      <c r="C299" s="219"/>
    </row>
    <row r="300" spans="3:3" x14ac:dyDescent="0.2">
      <c r="C300" s="219"/>
    </row>
    <row r="301" spans="3:3" x14ac:dyDescent="0.2">
      <c r="C301" s="219"/>
    </row>
    <row r="302" spans="3:3" x14ac:dyDescent="0.2">
      <c r="C302" s="219"/>
    </row>
    <row r="303" spans="3:3" x14ac:dyDescent="0.2">
      <c r="C303" s="219"/>
    </row>
    <row r="304" spans="3:3" x14ac:dyDescent="0.2">
      <c r="C304" s="219"/>
    </row>
    <row r="305" spans="3:3" x14ac:dyDescent="0.2">
      <c r="C305" s="219"/>
    </row>
    <row r="306" spans="3:3" x14ac:dyDescent="0.2">
      <c r="C306" s="219"/>
    </row>
    <row r="307" spans="3:3" x14ac:dyDescent="0.2">
      <c r="C307" s="219"/>
    </row>
    <row r="308" spans="3:3" x14ac:dyDescent="0.2">
      <c r="C308" s="219"/>
    </row>
    <row r="309" spans="3:3" x14ac:dyDescent="0.2">
      <c r="C309" s="219"/>
    </row>
    <row r="310" spans="3:3" x14ac:dyDescent="0.2">
      <c r="C310" s="219"/>
    </row>
    <row r="311" spans="3:3" x14ac:dyDescent="0.2">
      <c r="C311" s="219"/>
    </row>
    <row r="312" spans="3:3" x14ac:dyDescent="0.2">
      <c r="C312" s="219"/>
    </row>
    <row r="313" spans="3:3" x14ac:dyDescent="0.2">
      <c r="C313" s="219"/>
    </row>
    <row r="314" spans="3:3" x14ac:dyDescent="0.2">
      <c r="C314" s="219"/>
    </row>
    <row r="315" spans="3:3" x14ac:dyDescent="0.2">
      <c r="C315" s="219"/>
    </row>
    <row r="316" spans="3:3" x14ac:dyDescent="0.2">
      <c r="C316" s="219"/>
    </row>
    <row r="317" spans="3:3" x14ac:dyDescent="0.2">
      <c r="C317" s="219"/>
    </row>
    <row r="318" spans="3:3" x14ac:dyDescent="0.2">
      <c r="C318" s="219"/>
    </row>
    <row r="319" spans="3:3" x14ac:dyDescent="0.2">
      <c r="C319" s="219"/>
    </row>
    <row r="320" spans="3:3" x14ac:dyDescent="0.2">
      <c r="C320" s="219"/>
    </row>
    <row r="321" spans="3:3" x14ac:dyDescent="0.2">
      <c r="C321" s="219"/>
    </row>
    <row r="322" spans="3:3" x14ac:dyDescent="0.2">
      <c r="C322" s="219"/>
    </row>
    <row r="323" spans="3:3" x14ac:dyDescent="0.2">
      <c r="C323" s="219"/>
    </row>
    <row r="324" spans="3:3" x14ac:dyDescent="0.2">
      <c r="C324" s="219"/>
    </row>
    <row r="325" spans="3:3" x14ac:dyDescent="0.2">
      <c r="C325" s="219"/>
    </row>
    <row r="326" spans="3:3" x14ac:dyDescent="0.2">
      <c r="C326" s="219"/>
    </row>
    <row r="327" spans="3:3" x14ac:dyDescent="0.2">
      <c r="C327" s="219"/>
    </row>
    <row r="328" spans="3:3" x14ac:dyDescent="0.2">
      <c r="C328" s="219"/>
    </row>
    <row r="329" spans="3:3" x14ac:dyDescent="0.2">
      <c r="C329" s="219"/>
    </row>
    <row r="330" spans="3:3" x14ac:dyDescent="0.2">
      <c r="C330" s="219"/>
    </row>
    <row r="331" spans="3:3" x14ac:dyDescent="0.2">
      <c r="C331" s="219"/>
    </row>
    <row r="332" spans="3:3" x14ac:dyDescent="0.2">
      <c r="C332" s="219"/>
    </row>
    <row r="333" spans="3:3" x14ac:dyDescent="0.2">
      <c r="C333" s="219"/>
    </row>
    <row r="334" spans="3:3" x14ac:dyDescent="0.2">
      <c r="C334" s="219"/>
    </row>
    <row r="335" spans="3:3" x14ac:dyDescent="0.2">
      <c r="C335" s="219"/>
    </row>
    <row r="336" spans="3:3" x14ac:dyDescent="0.2">
      <c r="C336" s="219"/>
    </row>
    <row r="337" spans="3:3" x14ac:dyDescent="0.2">
      <c r="C337" s="219"/>
    </row>
    <row r="338" spans="3:3" x14ac:dyDescent="0.2">
      <c r="C338" s="219"/>
    </row>
    <row r="339" spans="3:3" x14ac:dyDescent="0.2">
      <c r="C339" s="219"/>
    </row>
    <row r="340" spans="3:3" x14ac:dyDescent="0.2">
      <c r="C340" s="219"/>
    </row>
    <row r="341" spans="3:3" x14ac:dyDescent="0.2">
      <c r="C341" s="219"/>
    </row>
    <row r="342" spans="3:3" x14ac:dyDescent="0.2">
      <c r="C342" s="219"/>
    </row>
    <row r="343" spans="3:3" x14ac:dyDescent="0.2">
      <c r="C343" s="219"/>
    </row>
    <row r="344" spans="3:3" x14ac:dyDescent="0.2">
      <c r="C344" s="219"/>
    </row>
    <row r="345" spans="3:3" x14ac:dyDescent="0.2">
      <c r="C345" s="219"/>
    </row>
    <row r="346" spans="3:3" x14ac:dyDescent="0.2">
      <c r="C346" s="219"/>
    </row>
    <row r="347" spans="3:3" x14ac:dyDescent="0.2">
      <c r="C347" s="219"/>
    </row>
    <row r="348" spans="3:3" x14ac:dyDescent="0.2">
      <c r="C348" s="219"/>
    </row>
    <row r="349" spans="3:3" x14ac:dyDescent="0.2">
      <c r="C349" s="219"/>
    </row>
    <row r="350" spans="3:3" x14ac:dyDescent="0.2">
      <c r="C350" s="219"/>
    </row>
    <row r="351" spans="3:3" x14ac:dyDescent="0.2">
      <c r="C351" s="219"/>
    </row>
    <row r="352" spans="3:3" x14ac:dyDescent="0.2">
      <c r="C352" s="219"/>
    </row>
    <row r="353" spans="3:3" x14ac:dyDescent="0.2">
      <c r="C353" s="219"/>
    </row>
    <row r="354" spans="3:3" x14ac:dyDescent="0.2">
      <c r="C354" s="219"/>
    </row>
    <row r="355" spans="3:3" x14ac:dyDescent="0.2">
      <c r="C355" s="219"/>
    </row>
    <row r="356" spans="3:3" x14ac:dyDescent="0.2">
      <c r="C356" s="219"/>
    </row>
    <row r="357" spans="3:3" x14ac:dyDescent="0.2">
      <c r="C357" s="219"/>
    </row>
    <row r="358" spans="3:3" x14ac:dyDescent="0.2">
      <c r="C358" s="219"/>
    </row>
    <row r="359" spans="3:3" x14ac:dyDescent="0.2">
      <c r="C359" s="219"/>
    </row>
    <row r="360" spans="3:3" x14ac:dyDescent="0.2">
      <c r="C360" s="219"/>
    </row>
    <row r="361" spans="3:3" x14ac:dyDescent="0.2">
      <c r="C361" s="219"/>
    </row>
    <row r="362" spans="3:3" x14ac:dyDescent="0.2">
      <c r="C362" s="219"/>
    </row>
    <row r="363" spans="3:3" x14ac:dyDescent="0.2">
      <c r="C363" s="219"/>
    </row>
    <row r="364" spans="3:3" x14ac:dyDescent="0.2">
      <c r="C364" s="219"/>
    </row>
    <row r="365" spans="3:3" x14ac:dyDescent="0.2">
      <c r="C365" s="219"/>
    </row>
    <row r="366" spans="3:3" x14ac:dyDescent="0.2">
      <c r="C366" s="219"/>
    </row>
    <row r="367" spans="3:3" x14ac:dyDescent="0.2">
      <c r="C367" s="219"/>
    </row>
    <row r="368" spans="3:3" x14ac:dyDescent="0.2">
      <c r="C368" s="219"/>
    </row>
    <row r="369" spans="3:3" x14ac:dyDescent="0.2">
      <c r="C369" s="219"/>
    </row>
    <row r="370" spans="3:3" x14ac:dyDescent="0.2">
      <c r="C370" s="219"/>
    </row>
    <row r="371" spans="3:3" x14ac:dyDescent="0.2">
      <c r="C371" s="219"/>
    </row>
    <row r="372" spans="3:3" x14ac:dyDescent="0.2">
      <c r="C372" s="219"/>
    </row>
    <row r="373" spans="3:3" x14ac:dyDescent="0.2">
      <c r="C373" s="219"/>
    </row>
    <row r="374" spans="3:3" x14ac:dyDescent="0.2">
      <c r="C374" s="206"/>
    </row>
    <row r="375" spans="3:3" x14ac:dyDescent="0.2">
      <c r="C375" s="206"/>
    </row>
    <row r="376" spans="3:3" x14ac:dyDescent="0.2">
      <c r="C376" s="206"/>
    </row>
    <row r="377" spans="3:3" x14ac:dyDescent="0.2">
      <c r="C377" s="206"/>
    </row>
    <row r="378" spans="3:3" x14ac:dyDescent="0.2">
      <c r="C378" s="206"/>
    </row>
    <row r="379" spans="3:3" x14ac:dyDescent="0.2">
      <c r="C379" s="206"/>
    </row>
    <row r="380" spans="3:3" x14ac:dyDescent="0.2">
      <c r="C380" s="206"/>
    </row>
    <row r="381" spans="3:3" x14ac:dyDescent="0.2">
      <c r="C381" s="206"/>
    </row>
    <row r="382" spans="3:3" x14ac:dyDescent="0.2">
      <c r="C382" s="206"/>
    </row>
    <row r="383" spans="3:3" x14ac:dyDescent="0.2">
      <c r="C383" s="206"/>
    </row>
    <row r="384" spans="3:3" x14ac:dyDescent="0.2">
      <c r="C384" s="206"/>
    </row>
    <row r="385" spans="3:3" x14ac:dyDescent="0.2">
      <c r="C385" s="206"/>
    </row>
    <row r="386" spans="3:3" x14ac:dyDescent="0.2">
      <c r="C386" s="206"/>
    </row>
    <row r="387" spans="3:3" x14ac:dyDescent="0.2">
      <c r="C387" s="206"/>
    </row>
    <row r="388" spans="3:3" x14ac:dyDescent="0.2">
      <c r="C388" s="206"/>
    </row>
    <row r="389" spans="3:3" x14ac:dyDescent="0.2">
      <c r="C389" s="206"/>
    </row>
    <row r="390" spans="3:3" x14ac:dyDescent="0.2">
      <c r="C390" s="206"/>
    </row>
    <row r="391" spans="3:3" x14ac:dyDescent="0.2">
      <c r="C391" s="206"/>
    </row>
    <row r="392" spans="3:3" x14ac:dyDescent="0.2">
      <c r="C392" s="206"/>
    </row>
    <row r="393" spans="3:3" x14ac:dyDescent="0.2">
      <c r="C393" s="206"/>
    </row>
    <row r="394" spans="3:3" x14ac:dyDescent="0.2">
      <c r="C394" s="206"/>
    </row>
    <row r="395" spans="3:3" x14ac:dyDescent="0.2">
      <c r="C395" s="206"/>
    </row>
    <row r="396" spans="3:3" x14ac:dyDescent="0.2">
      <c r="C396" s="206"/>
    </row>
    <row r="397" spans="3:3" x14ac:dyDescent="0.2">
      <c r="C397" s="206"/>
    </row>
    <row r="398" spans="3:3" x14ac:dyDescent="0.2">
      <c r="C398" s="206"/>
    </row>
    <row r="399" spans="3:3" x14ac:dyDescent="0.2">
      <c r="C399" s="206"/>
    </row>
    <row r="400" spans="3:3" x14ac:dyDescent="0.2">
      <c r="C400" s="206"/>
    </row>
    <row r="401" spans="3:3" x14ac:dyDescent="0.2">
      <c r="C401" s="206"/>
    </row>
    <row r="402" spans="3:3" x14ac:dyDescent="0.2">
      <c r="C402" s="206"/>
    </row>
    <row r="403" spans="3:3" x14ac:dyDescent="0.2">
      <c r="C403" s="206"/>
    </row>
    <row r="404" spans="3:3" x14ac:dyDescent="0.2">
      <c r="C404" s="206"/>
    </row>
    <row r="405" spans="3:3" x14ac:dyDescent="0.2">
      <c r="C405" s="206"/>
    </row>
    <row r="406" spans="3:3" x14ac:dyDescent="0.2">
      <c r="C406" s="206"/>
    </row>
    <row r="407" spans="3:3" x14ac:dyDescent="0.2">
      <c r="C407" s="206"/>
    </row>
    <row r="408" spans="3:3" x14ac:dyDescent="0.2">
      <c r="C408" s="206"/>
    </row>
    <row r="409" spans="3:3" x14ac:dyDescent="0.2">
      <c r="C409" s="206"/>
    </row>
    <row r="410" spans="3:3" x14ac:dyDescent="0.2">
      <c r="C410" s="206"/>
    </row>
    <row r="411" spans="3:3" x14ac:dyDescent="0.2">
      <c r="C411" s="206"/>
    </row>
    <row r="412" spans="3:3" x14ac:dyDescent="0.2">
      <c r="C412" s="206"/>
    </row>
    <row r="413" spans="3:3" x14ac:dyDescent="0.2">
      <c r="C413" s="206"/>
    </row>
    <row r="414" spans="3:3" x14ac:dyDescent="0.2">
      <c r="C414" s="206"/>
    </row>
    <row r="415" spans="3:3" x14ac:dyDescent="0.2">
      <c r="C415" s="206"/>
    </row>
    <row r="416" spans="3:3" x14ac:dyDescent="0.2">
      <c r="C416" s="206"/>
    </row>
    <row r="417" spans="3:3" x14ac:dyDescent="0.2">
      <c r="C417" s="206"/>
    </row>
    <row r="418" spans="3:3" x14ac:dyDescent="0.2">
      <c r="C418" s="206"/>
    </row>
    <row r="419" spans="3:3" x14ac:dyDescent="0.2">
      <c r="C419" s="206"/>
    </row>
    <row r="420" spans="3:3" x14ac:dyDescent="0.2">
      <c r="C420" s="206"/>
    </row>
    <row r="421" spans="3:3" x14ac:dyDescent="0.2">
      <c r="C421" s="206"/>
    </row>
    <row r="422" spans="3:3" x14ac:dyDescent="0.2">
      <c r="C422" s="206"/>
    </row>
    <row r="423" spans="3:3" x14ac:dyDescent="0.2">
      <c r="C423" s="206"/>
    </row>
    <row r="424" spans="3:3" x14ac:dyDescent="0.2">
      <c r="C424" s="206"/>
    </row>
    <row r="425" spans="3:3" x14ac:dyDescent="0.2">
      <c r="C425" s="206"/>
    </row>
    <row r="426" spans="3:3" x14ac:dyDescent="0.2">
      <c r="C426" s="206"/>
    </row>
    <row r="427" spans="3:3" x14ac:dyDescent="0.2">
      <c r="C427" s="206"/>
    </row>
    <row r="428" spans="3:3" x14ac:dyDescent="0.2">
      <c r="C428" s="206"/>
    </row>
    <row r="429" spans="3:3" x14ac:dyDescent="0.2">
      <c r="C429" s="206"/>
    </row>
    <row r="430" spans="3:3" x14ac:dyDescent="0.2">
      <c r="C430" s="206"/>
    </row>
    <row r="431" spans="3:3" x14ac:dyDescent="0.2">
      <c r="C431" s="206"/>
    </row>
    <row r="432" spans="3:3" x14ac:dyDescent="0.2">
      <c r="C432" s="206"/>
    </row>
    <row r="433" spans="3:3" x14ac:dyDescent="0.2">
      <c r="C433" s="206"/>
    </row>
    <row r="434" spans="3:3" x14ac:dyDescent="0.2">
      <c r="C434" s="206"/>
    </row>
    <row r="435" spans="3:3" x14ac:dyDescent="0.2">
      <c r="C435" s="206"/>
    </row>
    <row r="436" spans="3:3" x14ac:dyDescent="0.2">
      <c r="C436" s="206"/>
    </row>
    <row r="437" spans="3:3" x14ac:dyDescent="0.2">
      <c r="C437" s="206"/>
    </row>
    <row r="438" spans="3:3" x14ac:dyDescent="0.2">
      <c r="C438" s="206"/>
    </row>
    <row r="439" spans="3:3" x14ac:dyDescent="0.2">
      <c r="C439" s="206"/>
    </row>
    <row r="440" spans="3:3" x14ac:dyDescent="0.2">
      <c r="C440" s="206"/>
    </row>
    <row r="441" spans="3:3" x14ac:dyDescent="0.2">
      <c r="C441" s="206"/>
    </row>
    <row r="442" spans="3:3" x14ac:dyDescent="0.2">
      <c r="C442" s="206"/>
    </row>
    <row r="443" spans="3:3" x14ac:dyDescent="0.2">
      <c r="C443" s="206"/>
    </row>
    <row r="444" spans="3:3" x14ac:dyDescent="0.2">
      <c r="C444" s="206"/>
    </row>
    <row r="445" spans="3:3" x14ac:dyDescent="0.2">
      <c r="C445" s="206"/>
    </row>
    <row r="446" spans="3:3" x14ac:dyDescent="0.2">
      <c r="C446" s="206"/>
    </row>
    <row r="447" spans="3:3" x14ac:dyDescent="0.2">
      <c r="C447" s="206"/>
    </row>
    <row r="448" spans="3:3" x14ac:dyDescent="0.2">
      <c r="C448" s="206"/>
    </row>
    <row r="449" spans="3:3" x14ac:dyDescent="0.2">
      <c r="C449" s="206"/>
    </row>
    <row r="450" spans="3:3" x14ac:dyDescent="0.2">
      <c r="C450" s="206"/>
    </row>
    <row r="451" spans="3:3" x14ac:dyDescent="0.2">
      <c r="C451" s="206"/>
    </row>
    <row r="452" spans="3:3" x14ac:dyDescent="0.2">
      <c r="C452" s="206"/>
    </row>
    <row r="453" spans="3:3" x14ac:dyDescent="0.2">
      <c r="C453" s="206"/>
    </row>
    <row r="454" spans="3:3" x14ac:dyDescent="0.2">
      <c r="C454" s="206"/>
    </row>
    <row r="455" spans="3:3" x14ac:dyDescent="0.2">
      <c r="C455" s="206"/>
    </row>
    <row r="456" spans="3:3" x14ac:dyDescent="0.2">
      <c r="C456" s="206"/>
    </row>
    <row r="457" spans="3:3" x14ac:dyDescent="0.2">
      <c r="C457" s="206"/>
    </row>
    <row r="458" spans="3:3" x14ac:dyDescent="0.2">
      <c r="C458" s="206"/>
    </row>
    <row r="459" spans="3:3" x14ac:dyDescent="0.2">
      <c r="C459" s="206"/>
    </row>
    <row r="460" spans="3:3" x14ac:dyDescent="0.2">
      <c r="C460" s="206"/>
    </row>
    <row r="461" spans="3:3" x14ac:dyDescent="0.2">
      <c r="C461" s="206"/>
    </row>
    <row r="462" spans="3:3" x14ac:dyDescent="0.2">
      <c r="C462" s="206"/>
    </row>
    <row r="463" spans="3:3" x14ac:dyDescent="0.2">
      <c r="C463" s="206"/>
    </row>
    <row r="464" spans="3:3" x14ac:dyDescent="0.2">
      <c r="C464" s="206"/>
    </row>
    <row r="465" spans="3:3" x14ac:dyDescent="0.2">
      <c r="C465" s="206"/>
    </row>
    <row r="466" spans="3:3" x14ac:dyDescent="0.2">
      <c r="C466" s="206"/>
    </row>
    <row r="467" spans="3:3" x14ac:dyDescent="0.2">
      <c r="C467" s="206"/>
    </row>
    <row r="468" spans="3:3" x14ac:dyDescent="0.2">
      <c r="C468" s="206"/>
    </row>
    <row r="469" spans="3:3" x14ac:dyDescent="0.2">
      <c r="C469" s="206"/>
    </row>
    <row r="470" spans="3:3" x14ac:dyDescent="0.2">
      <c r="C470" s="206"/>
    </row>
    <row r="471" spans="3:3" x14ac:dyDescent="0.2">
      <c r="C471" s="206"/>
    </row>
    <row r="472" spans="3:3" x14ac:dyDescent="0.2">
      <c r="C472" s="206"/>
    </row>
    <row r="473" spans="3:3" x14ac:dyDescent="0.2">
      <c r="C473" s="206"/>
    </row>
    <row r="474" spans="3:3" x14ac:dyDescent="0.2">
      <c r="C474" s="206"/>
    </row>
    <row r="475" spans="3:3" x14ac:dyDescent="0.2">
      <c r="C475" s="206"/>
    </row>
    <row r="476" spans="3:3" x14ac:dyDescent="0.2">
      <c r="C476" s="206"/>
    </row>
    <row r="477" spans="3:3" x14ac:dyDescent="0.2">
      <c r="C477" s="206"/>
    </row>
    <row r="478" spans="3:3" x14ac:dyDescent="0.2">
      <c r="C478" s="206"/>
    </row>
    <row r="479" spans="3:3" x14ac:dyDescent="0.2">
      <c r="C479" s="206"/>
    </row>
    <row r="480" spans="3:3" x14ac:dyDescent="0.2">
      <c r="C480" s="206"/>
    </row>
    <row r="481" spans="3:3" x14ac:dyDescent="0.2">
      <c r="C481" s="206"/>
    </row>
    <row r="482" spans="3:3" x14ac:dyDescent="0.2">
      <c r="C482" s="206"/>
    </row>
    <row r="483" spans="3:3" x14ac:dyDescent="0.2">
      <c r="C483" s="206"/>
    </row>
    <row r="484" spans="3:3" x14ac:dyDescent="0.2">
      <c r="C484" s="206"/>
    </row>
    <row r="485" spans="3:3" x14ac:dyDescent="0.2">
      <c r="C485" s="206"/>
    </row>
    <row r="486" spans="3:3" x14ac:dyDescent="0.2">
      <c r="C486" s="206"/>
    </row>
    <row r="487" spans="3:3" x14ac:dyDescent="0.2">
      <c r="C487" s="206"/>
    </row>
    <row r="488" spans="3:3" x14ac:dyDescent="0.2">
      <c r="C488" s="206"/>
    </row>
    <row r="489" spans="3:3" x14ac:dyDescent="0.2">
      <c r="C489" s="206"/>
    </row>
    <row r="490" spans="3:3" x14ac:dyDescent="0.2">
      <c r="C490" s="206"/>
    </row>
    <row r="491" spans="3:3" x14ac:dyDescent="0.2">
      <c r="C491" s="206"/>
    </row>
    <row r="492" spans="3:3" x14ac:dyDescent="0.2">
      <c r="C492" s="206"/>
    </row>
    <row r="493" spans="3:3" x14ac:dyDescent="0.2">
      <c r="C493" s="206"/>
    </row>
    <row r="494" spans="3:3" x14ac:dyDescent="0.2">
      <c r="C494" s="206"/>
    </row>
    <row r="495" spans="3:3" x14ac:dyDescent="0.2">
      <c r="C495" s="206"/>
    </row>
    <row r="496" spans="3:3" x14ac:dyDescent="0.2">
      <c r="C496" s="206"/>
    </row>
    <row r="497" spans="3:3" x14ac:dyDescent="0.2">
      <c r="C497" s="206"/>
    </row>
    <row r="498" spans="3:3" x14ac:dyDescent="0.2">
      <c r="C498" s="206"/>
    </row>
    <row r="499" spans="3:3" x14ac:dyDescent="0.2">
      <c r="C499" s="206"/>
    </row>
    <row r="500" spans="3:3" x14ac:dyDescent="0.2">
      <c r="C500" s="206"/>
    </row>
    <row r="501" spans="3:3" x14ac:dyDescent="0.2">
      <c r="C501" s="206"/>
    </row>
    <row r="502" spans="3:3" x14ac:dyDescent="0.2">
      <c r="C502" s="206"/>
    </row>
    <row r="503" spans="3:3" x14ac:dyDescent="0.2">
      <c r="C503" s="206"/>
    </row>
    <row r="504" spans="3:3" x14ac:dyDescent="0.2">
      <c r="C504" s="206"/>
    </row>
    <row r="505" spans="3:3" x14ac:dyDescent="0.2">
      <c r="C505" s="206"/>
    </row>
    <row r="506" spans="3:3" x14ac:dyDescent="0.2">
      <c r="C506" s="206"/>
    </row>
    <row r="507" spans="3:3" x14ac:dyDescent="0.2">
      <c r="C507" s="206"/>
    </row>
    <row r="508" spans="3:3" x14ac:dyDescent="0.2">
      <c r="C508" s="206"/>
    </row>
    <row r="509" spans="3:3" x14ac:dyDescent="0.2">
      <c r="C509" s="206"/>
    </row>
    <row r="510" spans="3:3" x14ac:dyDescent="0.2">
      <c r="C510" s="206"/>
    </row>
    <row r="511" spans="3:3" x14ac:dyDescent="0.2">
      <c r="C511" s="206"/>
    </row>
    <row r="512" spans="3:3" x14ac:dyDescent="0.2">
      <c r="C512" s="206"/>
    </row>
    <row r="513" spans="3:3" x14ac:dyDescent="0.2">
      <c r="C513" s="206"/>
    </row>
    <row r="514" spans="3:3" x14ac:dyDescent="0.2">
      <c r="C514" s="206"/>
    </row>
    <row r="515" spans="3:3" x14ac:dyDescent="0.2">
      <c r="C515" s="206"/>
    </row>
    <row r="516" spans="3:3" x14ac:dyDescent="0.2">
      <c r="C516" s="206"/>
    </row>
    <row r="517" spans="3:3" x14ac:dyDescent="0.2">
      <c r="C517" s="206"/>
    </row>
    <row r="518" spans="3:3" x14ac:dyDescent="0.2">
      <c r="C518" s="206"/>
    </row>
    <row r="519" spans="3:3" x14ac:dyDescent="0.2">
      <c r="C519" s="206"/>
    </row>
    <row r="520" spans="3:3" x14ac:dyDescent="0.2">
      <c r="C520" s="206"/>
    </row>
    <row r="521" spans="3:3" x14ac:dyDescent="0.2">
      <c r="C521" s="206"/>
    </row>
    <row r="522" spans="3:3" x14ac:dyDescent="0.2">
      <c r="C522" s="206"/>
    </row>
    <row r="523" spans="3:3" x14ac:dyDescent="0.2">
      <c r="C523" s="206"/>
    </row>
    <row r="524" spans="3:3" x14ac:dyDescent="0.2">
      <c r="C524" s="206"/>
    </row>
    <row r="525" spans="3:3" x14ac:dyDescent="0.2">
      <c r="C525" s="206"/>
    </row>
    <row r="526" spans="3:3" x14ac:dyDescent="0.2">
      <c r="C526" s="206"/>
    </row>
    <row r="527" spans="3:3" x14ac:dyDescent="0.2">
      <c r="C527" s="206"/>
    </row>
    <row r="528" spans="3:3" x14ac:dyDescent="0.2">
      <c r="C528" s="206"/>
    </row>
    <row r="529" spans="3:3" x14ac:dyDescent="0.2">
      <c r="C529" s="206"/>
    </row>
    <row r="530" spans="3:3" x14ac:dyDescent="0.2">
      <c r="C530" s="206"/>
    </row>
    <row r="531" spans="3:3" x14ac:dyDescent="0.2">
      <c r="C531" s="206"/>
    </row>
    <row r="532" spans="3:3" x14ac:dyDescent="0.2">
      <c r="C532" s="206"/>
    </row>
    <row r="533" spans="3:3" x14ac:dyDescent="0.2">
      <c r="C533" s="206"/>
    </row>
    <row r="534" spans="3:3" x14ac:dyDescent="0.2">
      <c r="C534" s="206"/>
    </row>
    <row r="535" spans="3:3" x14ac:dyDescent="0.2">
      <c r="C535" s="206"/>
    </row>
    <row r="536" spans="3:3" x14ac:dyDescent="0.2">
      <c r="C536" s="206"/>
    </row>
    <row r="537" spans="3:3" x14ac:dyDescent="0.2">
      <c r="C537" s="206"/>
    </row>
    <row r="538" spans="3:3" x14ac:dyDescent="0.2">
      <c r="C538" s="206"/>
    </row>
    <row r="539" spans="3:3" x14ac:dyDescent="0.2">
      <c r="C539" s="206"/>
    </row>
    <row r="540" spans="3:3" x14ac:dyDescent="0.2">
      <c r="C540" s="206"/>
    </row>
    <row r="541" spans="3:3" x14ac:dyDescent="0.2">
      <c r="C541" s="206"/>
    </row>
    <row r="542" spans="3:3" x14ac:dyDescent="0.2">
      <c r="C542" s="206"/>
    </row>
    <row r="543" spans="3:3" x14ac:dyDescent="0.2">
      <c r="C543" s="206"/>
    </row>
    <row r="544" spans="3:3" x14ac:dyDescent="0.2">
      <c r="C544" s="206"/>
    </row>
    <row r="545" spans="3:3" x14ac:dyDescent="0.2">
      <c r="C545" s="206"/>
    </row>
    <row r="546" spans="3:3" x14ac:dyDescent="0.2">
      <c r="C546" s="206"/>
    </row>
    <row r="547" spans="3:3" x14ac:dyDescent="0.2">
      <c r="C547" s="206"/>
    </row>
    <row r="548" spans="3:3" x14ac:dyDescent="0.2">
      <c r="C548" s="206"/>
    </row>
    <row r="549" spans="3:3" x14ac:dyDescent="0.2">
      <c r="C549" s="206"/>
    </row>
    <row r="550" spans="3:3" x14ac:dyDescent="0.2">
      <c r="C550" s="206"/>
    </row>
    <row r="551" spans="3:3" x14ac:dyDescent="0.2">
      <c r="C551" s="206"/>
    </row>
    <row r="552" spans="3:3" x14ac:dyDescent="0.2">
      <c r="C552" s="206"/>
    </row>
    <row r="553" spans="3:3" x14ac:dyDescent="0.2">
      <c r="C553" s="206"/>
    </row>
    <row r="554" spans="3:3" x14ac:dyDescent="0.2">
      <c r="C554" s="206"/>
    </row>
    <row r="555" spans="3:3" x14ac:dyDescent="0.2">
      <c r="C555" s="206"/>
    </row>
    <row r="556" spans="3:3" x14ac:dyDescent="0.2">
      <c r="C556" s="206"/>
    </row>
    <row r="557" spans="3:3" x14ac:dyDescent="0.2">
      <c r="C557" s="206"/>
    </row>
    <row r="558" spans="3:3" x14ac:dyDescent="0.2">
      <c r="C558" s="206"/>
    </row>
    <row r="559" spans="3:3" x14ac:dyDescent="0.2">
      <c r="C559" s="206"/>
    </row>
    <row r="560" spans="3:3" x14ac:dyDescent="0.2">
      <c r="C560" s="206"/>
    </row>
    <row r="561" spans="3:3" x14ac:dyDescent="0.2">
      <c r="C561" s="206"/>
    </row>
    <row r="562" spans="3:3" x14ac:dyDescent="0.2">
      <c r="C562" s="206"/>
    </row>
    <row r="563" spans="3:3" x14ac:dyDescent="0.2">
      <c r="C563" s="206"/>
    </row>
    <row r="564" spans="3:3" x14ac:dyDescent="0.2">
      <c r="C564" s="206"/>
    </row>
    <row r="565" spans="3:3" x14ac:dyDescent="0.2">
      <c r="C565" s="206"/>
    </row>
    <row r="566" spans="3:3" x14ac:dyDescent="0.2">
      <c r="C566" s="206"/>
    </row>
    <row r="567" spans="3:3" x14ac:dyDescent="0.2">
      <c r="C567" s="206"/>
    </row>
    <row r="568" spans="3:3" x14ac:dyDescent="0.2">
      <c r="C568" s="206"/>
    </row>
    <row r="569" spans="3:3" x14ac:dyDescent="0.2">
      <c r="C569" s="206"/>
    </row>
  </sheetData>
  <mergeCells count="52">
    <mergeCell ref="B48:L48"/>
    <mergeCell ref="D50:E51"/>
    <mergeCell ref="G50:L51"/>
    <mergeCell ref="B2:L2"/>
    <mergeCell ref="C44:C45"/>
    <mergeCell ref="D44:D45"/>
    <mergeCell ref="E44:E45"/>
    <mergeCell ref="G44:G45"/>
    <mergeCell ref="H44:H45"/>
    <mergeCell ref="J44:J45"/>
    <mergeCell ref="G122:G123"/>
    <mergeCell ref="H122:H123"/>
    <mergeCell ref="J53:J54"/>
    <mergeCell ref="E53:E54"/>
    <mergeCell ref="J122:J123"/>
    <mergeCell ref="G53:G54"/>
    <mergeCell ref="H53:H54"/>
    <mergeCell ref="C53:C54"/>
    <mergeCell ref="D53:D54"/>
    <mergeCell ref="C122:C123"/>
    <mergeCell ref="D122:D123"/>
    <mergeCell ref="E122:E123"/>
    <mergeCell ref="J201:J202"/>
    <mergeCell ref="J260:J261"/>
    <mergeCell ref="C260:C261"/>
    <mergeCell ref="D260:D261"/>
    <mergeCell ref="E260:E261"/>
    <mergeCell ref="G260:G261"/>
    <mergeCell ref="H260:H261"/>
    <mergeCell ref="B206:L206"/>
    <mergeCell ref="D208:E209"/>
    <mergeCell ref="G208:L209"/>
    <mergeCell ref="J211:J212"/>
    <mergeCell ref="C211:C212"/>
    <mergeCell ref="D211:D212"/>
    <mergeCell ref="E211:E212"/>
    <mergeCell ref="G211:G212"/>
    <mergeCell ref="H211:H212"/>
    <mergeCell ref="C201:C202"/>
    <mergeCell ref="D201:D202"/>
    <mergeCell ref="E201:E202"/>
    <mergeCell ref="G201:G202"/>
    <mergeCell ref="H201:H202"/>
    <mergeCell ref="B126:L126"/>
    <mergeCell ref="D128:E129"/>
    <mergeCell ref="G128:L129"/>
    <mergeCell ref="C131:C132"/>
    <mergeCell ref="D131:D132"/>
    <mergeCell ref="E131:E132"/>
    <mergeCell ref="G131:G132"/>
    <mergeCell ref="H131:H132"/>
    <mergeCell ref="J131:J132"/>
  </mergeCells>
  <phoneticPr fontId="42" type="noConversion"/>
  <printOptions horizontalCentered="1" verticalCentered="1"/>
  <pageMargins left="0.39370078740157483" right="0.39370078740157483" top="0" bottom="0" header="0" footer="0"/>
  <pageSetup paperSize="9" scale="58" orientation="portrait" r:id="rId1"/>
  <headerFooter>
    <oddFooter>Page &amp;P of &amp;N</oddFooter>
  </headerFooter>
  <rowBreaks count="3" manualBreakCount="3">
    <brk id="40" min="1" max="11" man="1"/>
    <brk id="121" min="1" max="11" man="1"/>
    <brk id="209" min="1" max="11" man="1"/>
  </rowBreaks>
  <colBreaks count="1" manualBreakCount="1">
    <brk id="1"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7"/>
  <sheetViews>
    <sheetView view="pageBreakPreview" topLeftCell="A176" zoomScale="90" zoomScaleNormal="106" zoomScaleSheetLayoutView="90" zoomScalePageLayoutView="150" workbookViewId="0">
      <selection activeCell="G59" sqref="G59"/>
    </sheetView>
  </sheetViews>
  <sheetFormatPr defaultColWidth="8.5703125" defaultRowHeight="12.75" x14ac:dyDescent="0.2"/>
  <cols>
    <col min="1" max="1" width="1" customWidth="1"/>
    <col min="2" max="2" width="8.42578125" style="221" customWidth="1"/>
    <col min="3" max="3" width="45.5703125" customWidth="1"/>
    <col min="4" max="4" width="10.140625" customWidth="1"/>
    <col min="5" max="5" width="5.140625" customWidth="1"/>
    <col min="6" max="6" width="5.140625" style="266" customWidth="1"/>
    <col min="7" max="7" width="9.42578125" customWidth="1"/>
    <col min="8" max="9" width="14.42578125" style="248" customWidth="1"/>
    <col min="10" max="11" width="14" style="248" customWidth="1"/>
    <col min="12" max="12" width="16.85546875" style="248" customWidth="1"/>
    <col min="13" max="13" width="15.85546875" customWidth="1"/>
  </cols>
  <sheetData>
    <row r="1" spans="2:12" ht="13.5" thickBot="1" x14ac:dyDescent="0.25"/>
    <row r="2" spans="2:12" ht="15" customHeight="1" thickTop="1" x14ac:dyDescent="0.2">
      <c r="B2" s="600" t="s">
        <v>111</v>
      </c>
      <c r="C2" s="601"/>
      <c r="D2" s="601"/>
      <c r="E2" s="601"/>
      <c r="F2" s="601"/>
      <c r="G2" s="601"/>
      <c r="H2" s="601"/>
      <c r="I2" s="601"/>
      <c r="J2" s="601"/>
      <c r="K2" s="601"/>
      <c r="L2" s="602"/>
    </row>
    <row r="3" spans="2:12" x14ac:dyDescent="0.2">
      <c r="B3" s="273"/>
      <c r="C3" s="270"/>
      <c r="D3" s="270"/>
      <c r="E3" s="270"/>
      <c r="F3" s="328"/>
      <c r="G3" s="270"/>
      <c r="H3" s="253"/>
      <c r="I3" s="253"/>
      <c r="J3" s="253"/>
      <c r="K3" s="253"/>
      <c r="L3" s="274"/>
    </row>
    <row r="4" spans="2:12" ht="12.75" customHeight="1" x14ac:dyDescent="0.2">
      <c r="B4" s="247"/>
      <c r="C4" s="227"/>
      <c r="D4" s="275" t="s">
        <v>922</v>
      </c>
      <c r="E4" s="276"/>
      <c r="F4" s="329"/>
      <c r="G4" s="228" t="s">
        <v>482</v>
      </c>
      <c r="H4" s="255"/>
      <c r="I4" s="255"/>
      <c r="J4" s="255"/>
      <c r="K4" s="255"/>
      <c r="L4" s="249"/>
    </row>
    <row r="5" spans="2:12" x14ac:dyDescent="0.2">
      <c r="B5" s="231"/>
      <c r="C5" s="232"/>
      <c r="D5" s="277"/>
      <c r="E5" s="278"/>
      <c r="F5" s="330"/>
      <c r="G5" s="233"/>
      <c r="H5" s="256"/>
      <c r="I5" s="256"/>
      <c r="J5" s="256"/>
      <c r="K5" s="256"/>
      <c r="L5" s="250"/>
    </row>
    <row r="6" spans="2:12" s="201" customFormat="1" ht="26.25" thickBot="1" x14ac:dyDescent="0.25">
      <c r="B6" s="312" t="s">
        <v>483</v>
      </c>
      <c r="C6" s="280" t="s">
        <v>484</v>
      </c>
      <c r="D6" s="280" t="s">
        <v>485</v>
      </c>
      <c r="E6" s="280" t="s">
        <v>486</v>
      </c>
      <c r="F6" s="446"/>
      <c r="G6" s="313" t="s">
        <v>162</v>
      </c>
      <c r="H6" s="308" t="s">
        <v>163</v>
      </c>
      <c r="I6" s="308" t="s">
        <v>1401</v>
      </c>
      <c r="J6" s="308" t="s">
        <v>164</v>
      </c>
      <c r="K6" s="308" t="s">
        <v>1402</v>
      </c>
      <c r="L6" s="283" t="s">
        <v>490</v>
      </c>
    </row>
    <row r="7" spans="2:12" s="201" customFormat="1" ht="13.5" thickTop="1" x14ac:dyDescent="0.2">
      <c r="B7" s="284"/>
      <c r="C7" s="332"/>
      <c r="D7" s="285"/>
      <c r="E7" s="285"/>
      <c r="F7" s="333"/>
      <c r="G7" s="285"/>
      <c r="H7" s="287"/>
      <c r="I7" s="287"/>
      <c r="J7" s="287"/>
      <c r="K7" s="287"/>
      <c r="L7" s="288"/>
    </row>
    <row r="8" spans="2:12" s="201" customFormat="1" x14ac:dyDescent="0.2">
      <c r="B8" s="334" t="s">
        <v>923</v>
      </c>
      <c r="C8" s="335" t="s">
        <v>181</v>
      </c>
      <c r="D8" s="336"/>
      <c r="E8" s="336"/>
      <c r="F8" s="333"/>
      <c r="G8" s="285"/>
      <c r="H8" s="287"/>
      <c r="I8" s="287"/>
      <c r="J8" s="287"/>
      <c r="K8" s="287"/>
      <c r="L8" s="288"/>
    </row>
    <row r="9" spans="2:12" s="201" customFormat="1" x14ac:dyDescent="0.2">
      <c r="B9" s="337"/>
      <c r="C9" s="416"/>
      <c r="D9" s="339"/>
      <c r="E9" s="339"/>
      <c r="F9" s="333"/>
      <c r="G9" s="285"/>
      <c r="H9" s="287"/>
      <c r="I9" s="287"/>
      <c r="J9" s="287"/>
      <c r="K9" s="287"/>
      <c r="L9" s="288"/>
    </row>
    <row r="10" spans="2:12" s="201" customFormat="1" x14ac:dyDescent="0.2">
      <c r="B10" s="289"/>
      <c r="C10" s="344"/>
      <c r="D10" s="342"/>
      <c r="E10" s="342"/>
      <c r="F10" s="333"/>
      <c r="G10" s="285"/>
      <c r="H10" s="287"/>
      <c r="I10" s="287"/>
      <c r="J10" s="287"/>
      <c r="K10" s="287"/>
      <c r="L10" s="288"/>
    </row>
    <row r="11" spans="2:12" s="201" customFormat="1" ht="89.25" x14ac:dyDescent="0.2">
      <c r="B11" s="334"/>
      <c r="C11" s="315" t="s">
        <v>1256</v>
      </c>
      <c r="D11" s="447"/>
      <c r="E11" s="447"/>
      <c r="F11" s="333"/>
      <c r="G11" s="285"/>
      <c r="H11" s="287"/>
      <c r="I11" s="287"/>
      <c r="J11" s="445"/>
      <c r="K11" s="531"/>
      <c r="L11" s="443"/>
    </row>
    <row r="12" spans="2:12" s="201" customFormat="1" x14ac:dyDescent="0.2">
      <c r="B12" s="448"/>
      <c r="C12" s="344"/>
      <c r="D12" s="342"/>
      <c r="E12" s="342"/>
      <c r="F12" s="333"/>
      <c r="G12" s="285"/>
      <c r="H12" s="287"/>
      <c r="I12" s="287"/>
      <c r="J12" s="445"/>
      <c r="K12" s="531"/>
      <c r="L12" s="443"/>
    </row>
    <row r="13" spans="2:12" s="201" customFormat="1" ht="15" customHeight="1" x14ac:dyDescent="0.2">
      <c r="B13" s="334" t="s">
        <v>988</v>
      </c>
      <c r="C13" s="343" t="s">
        <v>120</v>
      </c>
      <c r="D13" s="342" t="s">
        <v>121</v>
      </c>
      <c r="E13" s="342" t="s">
        <v>274</v>
      </c>
      <c r="F13" s="333"/>
      <c r="G13" s="361" t="s">
        <v>1404</v>
      </c>
      <c r="H13" s="473"/>
      <c r="I13" s="473"/>
      <c r="J13" s="474"/>
      <c r="K13" s="534"/>
      <c r="L13" s="517"/>
    </row>
    <row r="14" spans="2:12" s="201" customFormat="1" x14ac:dyDescent="0.2">
      <c r="B14" s="334"/>
      <c r="C14" s="347"/>
      <c r="D14" s="336"/>
      <c r="E14" s="336"/>
      <c r="F14" s="333"/>
      <c r="G14" s="285"/>
      <c r="H14" s="473"/>
      <c r="I14" s="473"/>
      <c r="J14" s="474"/>
      <c r="K14" s="534"/>
      <c r="L14" s="518"/>
    </row>
    <row r="15" spans="2:12" s="201" customFormat="1" ht="14.25" customHeight="1" x14ac:dyDescent="0.2">
      <c r="B15" s="337" t="s">
        <v>989</v>
      </c>
      <c r="C15" s="338" t="s">
        <v>122</v>
      </c>
      <c r="D15" s="336" t="s">
        <v>123</v>
      </c>
      <c r="E15" s="336" t="s">
        <v>274</v>
      </c>
      <c r="F15" s="333"/>
      <c r="G15" s="441"/>
      <c r="H15" s="473"/>
      <c r="I15" s="473"/>
      <c r="J15" s="474"/>
      <c r="K15" s="534"/>
      <c r="L15" s="518"/>
    </row>
    <row r="16" spans="2:12" s="201" customFormat="1" x14ac:dyDescent="0.2">
      <c r="B16" s="337"/>
      <c r="C16" s="323"/>
      <c r="D16" s="339"/>
      <c r="E16" s="339"/>
      <c r="F16" s="333"/>
      <c r="G16" s="285"/>
      <c r="H16" s="473"/>
      <c r="I16" s="473"/>
      <c r="J16" s="474"/>
      <c r="K16" s="534"/>
      <c r="L16" s="518"/>
    </row>
    <row r="17" spans="2:12" s="201" customFormat="1" ht="14.25" customHeight="1" x14ac:dyDescent="0.2">
      <c r="B17" s="289" t="s">
        <v>990</v>
      </c>
      <c r="C17" s="449" t="s">
        <v>1264</v>
      </c>
      <c r="D17" s="450" t="s">
        <v>1182</v>
      </c>
      <c r="E17" s="451" t="s">
        <v>274</v>
      </c>
      <c r="F17" s="452"/>
      <c r="G17" s="361" t="s">
        <v>1404</v>
      </c>
      <c r="H17" s="473"/>
      <c r="I17" s="473"/>
      <c r="J17" s="474"/>
      <c r="K17" s="534"/>
      <c r="L17" s="517"/>
    </row>
    <row r="18" spans="2:12" s="201" customFormat="1" x14ac:dyDescent="0.2">
      <c r="B18" s="289"/>
      <c r="C18" s="323"/>
      <c r="D18" s="339"/>
      <c r="E18" s="339"/>
      <c r="F18" s="333"/>
      <c r="G18" s="285"/>
      <c r="H18" s="473"/>
      <c r="I18" s="473"/>
      <c r="J18" s="474"/>
      <c r="K18" s="534"/>
      <c r="L18" s="518"/>
    </row>
    <row r="19" spans="2:12" s="201" customFormat="1" x14ac:dyDescent="0.2">
      <c r="B19" s="334" t="s">
        <v>991</v>
      </c>
      <c r="C19" s="299" t="s">
        <v>1203</v>
      </c>
      <c r="D19" s="339" t="s">
        <v>124</v>
      </c>
      <c r="E19" s="339" t="s">
        <v>274</v>
      </c>
      <c r="F19" s="333"/>
      <c r="G19" s="361" t="s">
        <v>1404</v>
      </c>
      <c r="H19" s="473"/>
      <c r="I19" s="473"/>
      <c r="J19" s="474"/>
      <c r="K19" s="534"/>
      <c r="L19" s="517"/>
    </row>
    <row r="20" spans="2:12" s="201" customFormat="1" x14ac:dyDescent="0.2">
      <c r="B20" s="334"/>
      <c r="C20" s="299"/>
      <c r="D20" s="339"/>
      <c r="E20" s="339"/>
      <c r="F20" s="333"/>
      <c r="G20" s="285"/>
      <c r="H20" s="473"/>
      <c r="I20" s="473"/>
      <c r="J20" s="474"/>
      <c r="K20" s="534"/>
      <c r="L20" s="518"/>
    </row>
    <row r="21" spans="2:12" s="201" customFormat="1" x14ac:dyDescent="0.2">
      <c r="B21" s="334" t="s">
        <v>991</v>
      </c>
      <c r="C21" s="299" t="s">
        <v>1260</v>
      </c>
      <c r="D21" s="339" t="s">
        <v>124</v>
      </c>
      <c r="E21" s="339" t="s">
        <v>274</v>
      </c>
      <c r="F21" s="333"/>
      <c r="G21" s="361" t="s">
        <v>1404</v>
      </c>
      <c r="H21" s="473"/>
      <c r="I21" s="473"/>
      <c r="J21" s="474"/>
      <c r="K21" s="534"/>
      <c r="L21" s="518"/>
    </row>
    <row r="22" spans="2:12" s="201" customFormat="1" x14ac:dyDescent="0.2">
      <c r="B22" s="334"/>
      <c r="C22" s="299"/>
      <c r="D22" s="339"/>
      <c r="E22" s="339"/>
      <c r="F22" s="333"/>
      <c r="G22" s="285"/>
      <c r="H22" s="473"/>
      <c r="I22" s="473"/>
      <c r="J22" s="474"/>
      <c r="K22" s="534"/>
      <c r="L22" s="518"/>
    </row>
    <row r="23" spans="2:12" s="201" customFormat="1" x14ac:dyDescent="0.2">
      <c r="B23" s="334" t="s">
        <v>991</v>
      </c>
      <c r="C23" s="299" t="s">
        <v>1261</v>
      </c>
      <c r="D23" s="339" t="s">
        <v>124</v>
      </c>
      <c r="E23" s="339" t="s">
        <v>274</v>
      </c>
      <c r="F23" s="333"/>
      <c r="G23" s="361" t="s">
        <v>1404</v>
      </c>
      <c r="H23" s="473"/>
      <c r="I23" s="473"/>
      <c r="J23" s="474"/>
      <c r="K23" s="534"/>
      <c r="L23" s="517"/>
    </row>
    <row r="24" spans="2:12" s="201" customFormat="1" x14ac:dyDescent="0.2">
      <c r="B24" s="334"/>
      <c r="C24" s="344"/>
      <c r="D24" s="342"/>
      <c r="E24" s="342"/>
      <c r="F24" s="333"/>
      <c r="G24" s="285"/>
      <c r="H24" s="473"/>
      <c r="I24" s="473"/>
      <c r="J24" s="474"/>
      <c r="K24" s="534"/>
      <c r="L24" s="518"/>
    </row>
    <row r="25" spans="2:12" s="201" customFormat="1" x14ac:dyDescent="0.2">
      <c r="B25" s="337" t="s">
        <v>992</v>
      </c>
      <c r="C25" s="299" t="s">
        <v>1353</v>
      </c>
      <c r="D25" s="339" t="s">
        <v>124</v>
      </c>
      <c r="E25" s="339" t="s">
        <v>274</v>
      </c>
      <c r="F25" s="333"/>
      <c r="G25" s="361" t="s">
        <v>1404</v>
      </c>
      <c r="H25" s="473"/>
      <c r="I25" s="473"/>
      <c r="J25" s="474"/>
      <c r="K25" s="534"/>
      <c r="L25" s="517"/>
    </row>
    <row r="26" spans="2:12" s="201" customFormat="1" x14ac:dyDescent="0.2">
      <c r="B26" s="334"/>
      <c r="C26" s="344"/>
      <c r="D26" s="342"/>
      <c r="E26" s="342"/>
      <c r="F26" s="333"/>
      <c r="G26" s="285"/>
      <c r="H26" s="473"/>
      <c r="I26" s="473"/>
      <c r="J26" s="474"/>
      <c r="K26" s="534"/>
      <c r="L26" s="518"/>
    </row>
    <row r="27" spans="2:12" s="201" customFormat="1" x14ac:dyDescent="0.2">
      <c r="B27" s="318" t="s">
        <v>1216</v>
      </c>
      <c r="C27" s="220" t="s">
        <v>1243</v>
      </c>
      <c r="D27" s="339" t="s">
        <v>124</v>
      </c>
      <c r="E27" s="339" t="s">
        <v>274</v>
      </c>
      <c r="F27" s="333"/>
      <c r="G27" s="361" t="s">
        <v>1404</v>
      </c>
      <c r="H27" s="473"/>
      <c r="I27" s="473"/>
      <c r="J27" s="474"/>
      <c r="K27" s="534"/>
      <c r="L27" s="518"/>
    </row>
    <row r="28" spans="2:12" s="201" customFormat="1" x14ac:dyDescent="0.2">
      <c r="B28" s="337"/>
      <c r="C28" s="344"/>
      <c r="D28" s="342"/>
      <c r="E28" s="342"/>
      <c r="F28" s="333"/>
      <c r="G28" s="285"/>
      <c r="H28" s="473"/>
      <c r="I28" s="473"/>
      <c r="J28" s="474"/>
      <c r="K28" s="534"/>
      <c r="L28" s="518"/>
    </row>
    <row r="29" spans="2:12" s="201" customFormat="1" x14ac:dyDescent="0.2">
      <c r="B29" s="318" t="s">
        <v>1217</v>
      </c>
      <c r="C29" s="343" t="s">
        <v>920</v>
      </c>
      <c r="D29" s="342" t="s">
        <v>125</v>
      </c>
      <c r="E29" s="342" t="s">
        <v>274</v>
      </c>
      <c r="F29" s="333"/>
      <c r="G29" s="361" t="s">
        <v>1404</v>
      </c>
      <c r="H29" s="473"/>
      <c r="I29" s="473"/>
      <c r="J29" s="474"/>
      <c r="K29" s="534"/>
      <c r="L29" s="517"/>
    </row>
    <row r="30" spans="2:12" s="201" customFormat="1" x14ac:dyDescent="0.2">
      <c r="B30" s="289"/>
      <c r="C30" s="347"/>
      <c r="D30" s="336"/>
      <c r="E30" s="336"/>
      <c r="F30" s="333"/>
      <c r="G30" s="285"/>
      <c r="H30" s="473"/>
      <c r="I30" s="473"/>
      <c r="J30" s="474"/>
      <c r="K30" s="534"/>
      <c r="L30" s="518"/>
    </row>
    <row r="31" spans="2:12" s="201" customFormat="1" x14ac:dyDescent="0.2">
      <c r="B31" s="318" t="s">
        <v>1218</v>
      </c>
      <c r="C31" s="338" t="s">
        <v>921</v>
      </c>
      <c r="D31" s="336" t="s">
        <v>125</v>
      </c>
      <c r="E31" s="336" t="s">
        <v>274</v>
      </c>
      <c r="F31" s="333"/>
      <c r="G31" s="361" t="s">
        <v>1404</v>
      </c>
      <c r="H31" s="473"/>
      <c r="I31" s="473"/>
      <c r="J31" s="474"/>
      <c r="K31" s="534"/>
      <c r="L31" s="517"/>
    </row>
    <row r="32" spans="2:12" s="201" customFormat="1" x14ac:dyDescent="0.2">
      <c r="B32" s="334"/>
      <c r="C32" s="323"/>
      <c r="D32" s="339"/>
      <c r="E32" s="339"/>
      <c r="F32" s="333"/>
      <c r="G32" s="285"/>
      <c r="H32" s="473"/>
      <c r="I32" s="473"/>
      <c r="J32" s="474"/>
      <c r="K32" s="534"/>
      <c r="L32" s="518"/>
    </row>
    <row r="33" spans="2:12" s="201" customFormat="1" x14ac:dyDescent="0.2">
      <c r="B33" s="318" t="s">
        <v>1219</v>
      </c>
      <c r="C33" s="340" t="s">
        <v>838</v>
      </c>
      <c r="D33" s="339" t="s">
        <v>125</v>
      </c>
      <c r="E33" s="339" t="s">
        <v>274</v>
      </c>
      <c r="F33" s="333"/>
      <c r="G33" s="361" t="s">
        <v>1404</v>
      </c>
      <c r="H33" s="473"/>
      <c r="I33" s="473"/>
      <c r="J33" s="474"/>
      <c r="K33" s="534"/>
      <c r="L33" s="518"/>
    </row>
    <row r="34" spans="2:12" s="201" customFormat="1" x14ac:dyDescent="0.2">
      <c r="B34" s="337"/>
      <c r="C34" s="344"/>
      <c r="D34" s="342"/>
      <c r="E34" s="342"/>
      <c r="F34" s="333"/>
      <c r="G34" s="285"/>
      <c r="H34" s="473"/>
      <c r="I34" s="473"/>
      <c r="J34" s="474"/>
      <c r="K34" s="534"/>
      <c r="L34" s="518"/>
    </row>
    <row r="35" spans="2:12" s="201" customFormat="1" x14ac:dyDescent="0.2">
      <c r="B35" s="318" t="s">
        <v>1220</v>
      </c>
      <c r="C35" s="220" t="s">
        <v>1183</v>
      </c>
      <c r="D35" s="342" t="s">
        <v>126</v>
      </c>
      <c r="E35" s="342" t="s">
        <v>274</v>
      </c>
      <c r="F35" s="333"/>
      <c r="G35" s="361" t="s">
        <v>1404</v>
      </c>
      <c r="H35" s="473"/>
      <c r="I35" s="473"/>
      <c r="J35" s="474"/>
      <c r="K35" s="534"/>
      <c r="L35" s="517"/>
    </row>
    <row r="36" spans="2:12" s="201" customFormat="1" x14ac:dyDescent="0.2">
      <c r="B36" s="337"/>
      <c r="C36" s="347"/>
      <c r="D36" s="336"/>
      <c r="E36" s="336"/>
      <c r="F36" s="333"/>
      <c r="G36" s="285"/>
      <c r="H36" s="473"/>
      <c r="I36" s="473"/>
      <c r="J36" s="474"/>
      <c r="K36" s="534"/>
      <c r="L36" s="518"/>
    </row>
    <row r="37" spans="2:12" s="201" customFormat="1" x14ac:dyDescent="0.2">
      <c r="B37" s="284" t="s">
        <v>1204</v>
      </c>
      <c r="C37" s="220" t="s">
        <v>1184</v>
      </c>
      <c r="D37" s="336" t="s">
        <v>126</v>
      </c>
      <c r="E37" s="336" t="s">
        <v>274</v>
      </c>
      <c r="F37" s="333"/>
      <c r="G37" s="361" t="s">
        <v>1404</v>
      </c>
      <c r="H37" s="473"/>
      <c r="I37" s="473"/>
      <c r="J37" s="474"/>
      <c r="K37" s="534"/>
      <c r="L37" s="518"/>
    </row>
    <row r="38" spans="2:12" s="201" customFormat="1" x14ac:dyDescent="0.2">
      <c r="B38" s="337"/>
      <c r="C38" s="323"/>
      <c r="D38" s="339"/>
      <c r="E38" s="339"/>
      <c r="F38" s="333"/>
      <c r="G38" s="285"/>
      <c r="H38" s="473"/>
      <c r="I38" s="473"/>
      <c r="J38" s="474"/>
      <c r="K38" s="534"/>
      <c r="L38" s="443"/>
    </row>
    <row r="39" spans="2:12" s="201" customFormat="1" x14ac:dyDescent="0.2">
      <c r="B39" s="318" t="s">
        <v>1221</v>
      </c>
      <c r="C39" s="299" t="s">
        <v>1232</v>
      </c>
      <c r="D39" s="339" t="s">
        <v>895</v>
      </c>
      <c r="E39" s="339" t="s">
        <v>274</v>
      </c>
      <c r="F39" s="333"/>
      <c r="G39" s="361" t="s">
        <v>1404</v>
      </c>
      <c r="H39" s="473"/>
      <c r="I39" s="473"/>
      <c r="J39" s="474"/>
      <c r="K39" s="534"/>
      <c r="L39" s="443"/>
    </row>
    <row r="40" spans="2:12" s="201" customFormat="1" x14ac:dyDescent="0.2">
      <c r="B40" s="289"/>
      <c r="C40" s="344"/>
      <c r="D40" s="342"/>
      <c r="E40" s="342"/>
      <c r="F40" s="333"/>
      <c r="G40" s="285"/>
      <c r="H40" s="473"/>
      <c r="I40" s="473"/>
      <c r="J40" s="474"/>
      <c r="K40" s="534"/>
      <c r="L40" s="443"/>
    </row>
    <row r="41" spans="2:12" s="201" customFormat="1" x14ac:dyDescent="0.2">
      <c r="B41" s="318" t="s">
        <v>1222</v>
      </c>
      <c r="C41" s="299" t="s">
        <v>1207</v>
      </c>
      <c r="D41" s="339" t="s">
        <v>895</v>
      </c>
      <c r="E41" s="339" t="s">
        <v>274</v>
      </c>
      <c r="F41" s="333"/>
      <c r="G41" s="361" t="s">
        <v>1404</v>
      </c>
      <c r="H41" s="473"/>
      <c r="I41" s="473"/>
      <c r="J41" s="474"/>
      <c r="K41" s="534"/>
      <c r="L41" s="443"/>
    </row>
    <row r="42" spans="2:12" s="201" customFormat="1" x14ac:dyDescent="0.2">
      <c r="B42" s="289"/>
      <c r="C42" s="344"/>
      <c r="D42" s="342"/>
      <c r="E42" s="342"/>
      <c r="F42" s="333"/>
      <c r="G42" s="285"/>
      <c r="H42" s="473"/>
      <c r="I42" s="473"/>
      <c r="J42" s="474"/>
      <c r="K42" s="534"/>
      <c r="L42" s="443"/>
    </row>
    <row r="43" spans="2:12" s="201" customFormat="1" ht="25.5" x14ac:dyDescent="0.2">
      <c r="B43" s="334"/>
      <c r="C43" s="347" t="s">
        <v>45</v>
      </c>
      <c r="D43" s="336"/>
      <c r="E43" s="336"/>
      <c r="F43" s="333"/>
      <c r="G43" s="285"/>
      <c r="H43" s="473"/>
      <c r="I43" s="473"/>
      <c r="J43" s="474"/>
      <c r="K43" s="534"/>
      <c r="L43" s="443"/>
    </row>
    <row r="44" spans="2:12" s="201" customFormat="1" x14ac:dyDescent="0.2">
      <c r="B44" s="337"/>
      <c r="C44" s="323"/>
      <c r="D44" s="339"/>
      <c r="E44" s="339"/>
      <c r="F44" s="333"/>
      <c r="G44" s="285"/>
      <c r="H44" s="473"/>
      <c r="I44" s="473"/>
      <c r="J44" s="474"/>
      <c r="K44" s="534"/>
      <c r="L44" s="443"/>
    </row>
    <row r="45" spans="2:12" s="201" customFormat="1" x14ac:dyDescent="0.2">
      <c r="B45" s="284" t="s">
        <v>1205</v>
      </c>
      <c r="C45" s="340" t="s">
        <v>46</v>
      </c>
      <c r="D45" s="339" t="s">
        <v>924</v>
      </c>
      <c r="E45" s="339" t="s">
        <v>274</v>
      </c>
      <c r="F45" s="333"/>
      <c r="G45" s="361" t="s">
        <v>1404</v>
      </c>
      <c r="H45" s="473"/>
      <c r="I45" s="473"/>
      <c r="J45" s="474"/>
      <c r="K45" s="534"/>
      <c r="L45" s="317"/>
    </row>
    <row r="46" spans="2:12" s="201" customFormat="1" x14ac:dyDescent="0.2">
      <c r="B46" s="289"/>
      <c r="C46" s="344"/>
      <c r="D46" s="342"/>
      <c r="E46" s="342"/>
      <c r="F46" s="333"/>
      <c r="G46" s="285"/>
      <c r="H46" s="473"/>
      <c r="I46" s="473"/>
      <c r="J46" s="474"/>
      <c r="K46" s="534"/>
      <c r="L46" s="443"/>
    </row>
    <row r="47" spans="2:12" s="201" customFormat="1" x14ac:dyDescent="0.2">
      <c r="B47" s="284" t="s">
        <v>1223</v>
      </c>
      <c r="C47" s="343" t="s">
        <v>897</v>
      </c>
      <c r="D47" s="342" t="s">
        <v>925</v>
      </c>
      <c r="E47" s="342" t="s">
        <v>274</v>
      </c>
      <c r="F47" s="333"/>
      <c r="G47" s="361" t="s">
        <v>1404</v>
      </c>
      <c r="H47" s="473"/>
      <c r="I47" s="473"/>
      <c r="J47" s="474"/>
      <c r="K47" s="534"/>
      <c r="L47" s="317"/>
    </row>
    <row r="48" spans="2:12" s="201" customFormat="1" x14ac:dyDescent="0.2">
      <c r="B48" s="334"/>
      <c r="C48" s="347"/>
      <c r="D48" s="336"/>
      <c r="E48" s="336"/>
      <c r="F48" s="333"/>
      <c r="G48" s="285"/>
      <c r="H48" s="473"/>
      <c r="I48" s="473"/>
      <c r="J48" s="474"/>
      <c r="K48" s="534"/>
      <c r="L48" s="443"/>
    </row>
    <row r="49" spans="2:12" s="201" customFormat="1" x14ac:dyDescent="0.2">
      <c r="B49" s="284" t="s">
        <v>1224</v>
      </c>
      <c r="C49" s="299" t="s">
        <v>1206</v>
      </c>
      <c r="D49" s="336" t="s">
        <v>896</v>
      </c>
      <c r="E49" s="336" t="s">
        <v>274</v>
      </c>
      <c r="F49" s="333"/>
      <c r="G49" s="361" t="s">
        <v>1404</v>
      </c>
      <c r="H49" s="473"/>
      <c r="I49" s="473"/>
      <c r="J49" s="474"/>
      <c r="K49" s="534"/>
      <c r="L49" s="443"/>
    </row>
    <row r="50" spans="2:12" s="201" customFormat="1" x14ac:dyDescent="0.2">
      <c r="B50" s="337"/>
      <c r="C50" s="323"/>
      <c r="D50" s="339"/>
      <c r="E50" s="339"/>
      <c r="F50" s="333"/>
      <c r="G50" s="285"/>
      <c r="H50" s="473"/>
      <c r="I50" s="473"/>
      <c r="J50" s="474"/>
      <c r="K50" s="534"/>
      <c r="L50" s="443"/>
    </row>
    <row r="51" spans="2:12" s="201" customFormat="1" x14ac:dyDescent="0.2">
      <c r="B51" s="318" t="s">
        <v>1225</v>
      </c>
      <c r="C51" s="299" t="s">
        <v>1188</v>
      </c>
      <c r="D51" s="336" t="s">
        <v>896</v>
      </c>
      <c r="E51" s="336" t="s">
        <v>274</v>
      </c>
      <c r="F51" s="333"/>
      <c r="G51" s="285" t="str">
        <f>'3 MV overhead'!G215</f>
        <v>Rate only</v>
      </c>
      <c r="H51" s="473"/>
      <c r="I51" s="473"/>
      <c r="J51" s="474"/>
      <c r="K51" s="534"/>
      <c r="L51" s="317"/>
    </row>
    <row r="52" spans="2:12" s="201" customFormat="1" x14ac:dyDescent="0.2">
      <c r="B52" s="337"/>
      <c r="C52" s="323"/>
      <c r="D52" s="339"/>
      <c r="E52" s="339"/>
      <c r="F52" s="333"/>
      <c r="G52" s="285"/>
      <c r="H52" s="473"/>
      <c r="I52" s="473"/>
      <c r="J52" s="474"/>
      <c r="K52" s="534"/>
      <c r="L52" s="443"/>
    </row>
    <row r="53" spans="2:12" s="201" customFormat="1" x14ac:dyDescent="0.2">
      <c r="B53" s="337"/>
      <c r="C53" s="323"/>
      <c r="D53" s="339"/>
      <c r="E53" s="339"/>
      <c r="F53" s="333"/>
      <c r="G53" s="285"/>
      <c r="H53" s="473"/>
      <c r="I53" s="473"/>
      <c r="J53" s="474"/>
      <c r="K53" s="534"/>
      <c r="L53" s="443"/>
    </row>
    <row r="54" spans="2:12" s="201" customFormat="1" ht="76.5" x14ac:dyDescent="0.2">
      <c r="B54" s="289" t="s">
        <v>272</v>
      </c>
      <c r="C54" s="340" t="s">
        <v>73</v>
      </c>
      <c r="D54" s="339"/>
      <c r="E54" s="339"/>
      <c r="F54" s="333"/>
      <c r="G54" s="285"/>
      <c r="H54" s="473"/>
      <c r="I54" s="473"/>
      <c r="J54" s="474"/>
      <c r="K54" s="534"/>
      <c r="L54" s="443"/>
    </row>
    <row r="55" spans="2:12" s="201" customFormat="1" x14ac:dyDescent="0.2">
      <c r="B55" s="289"/>
      <c r="C55" s="340"/>
      <c r="D55" s="339"/>
      <c r="E55" s="339"/>
      <c r="F55" s="333"/>
      <c r="G55" s="285"/>
      <c r="H55" s="473"/>
      <c r="I55" s="473"/>
      <c r="J55" s="474"/>
      <c r="K55" s="534"/>
      <c r="L55" s="443"/>
    </row>
    <row r="56" spans="2:12" s="201" customFormat="1" ht="25.5" x14ac:dyDescent="0.2">
      <c r="B56" s="289"/>
      <c r="C56" s="344" t="s">
        <v>135</v>
      </c>
      <c r="D56" s="342"/>
      <c r="E56" s="342"/>
      <c r="F56" s="333"/>
      <c r="G56" s="285"/>
      <c r="H56" s="473"/>
      <c r="I56" s="473"/>
      <c r="J56" s="474"/>
      <c r="K56" s="534"/>
      <c r="L56" s="443"/>
    </row>
    <row r="57" spans="2:12" s="201" customFormat="1" x14ac:dyDescent="0.2">
      <c r="B57" s="334"/>
      <c r="C57" s="343"/>
      <c r="D57" s="342"/>
      <c r="E57" s="342"/>
      <c r="F57" s="333"/>
      <c r="G57" s="285"/>
      <c r="H57" s="473"/>
      <c r="I57" s="473"/>
      <c r="J57" s="474"/>
      <c r="K57" s="534"/>
      <c r="L57" s="443"/>
    </row>
    <row r="58" spans="2:12" s="201" customFormat="1" x14ac:dyDescent="0.2">
      <c r="B58" s="334" t="s">
        <v>900</v>
      </c>
      <c r="C58" s="343" t="s">
        <v>141</v>
      </c>
      <c r="D58" s="342"/>
      <c r="E58" s="342"/>
      <c r="F58" s="333"/>
      <c r="G58" s="285"/>
      <c r="H58" s="473"/>
      <c r="I58" s="473"/>
      <c r="J58" s="474"/>
      <c r="K58" s="534"/>
      <c r="L58" s="443"/>
    </row>
    <row r="59" spans="2:12" s="201" customFormat="1" x14ac:dyDescent="0.2">
      <c r="B59" s="334" t="s">
        <v>901</v>
      </c>
      <c r="C59" s="349" t="s">
        <v>898</v>
      </c>
      <c r="D59" s="223" t="s">
        <v>899</v>
      </c>
      <c r="E59" s="342" t="s">
        <v>274</v>
      </c>
      <c r="F59" s="333"/>
      <c r="G59" s="361" t="s">
        <v>1404</v>
      </c>
      <c r="H59" s="473"/>
      <c r="I59" s="473"/>
      <c r="J59" s="474"/>
      <c r="K59" s="534"/>
      <c r="L59" s="443"/>
    </row>
    <row r="60" spans="2:12" s="201" customFormat="1" x14ac:dyDescent="0.2">
      <c r="B60" s="334" t="s">
        <v>902</v>
      </c>
      <c r="C60" s="349" t="s">
        <v>1021</v>
      </c>
      <c r="D60" s="223" t="s">
        <v>899</v>
      </c>
      <c r="E60" s="336" t="s">
        <v>1033</v>
      </c>
      <c r="F60" s="333"/>
      <c r="G60" s="361" t="s">
        <v>1404</v>
      </c>
      <c r="H60" s="473"/>
      <c r="I60" s="473"/>
      <c r="J60" s="474"/>
      <c r="K60" s="534"/>
      <c r="L60" s="317"/>
    </row>
    <row r="61" spans="2:12" s="201" customFormat="1" x14ac:dyDescent="0.2">
      <c r="B61" s="337"/>
      <c r="C61" s="323"/>
      <c r="D61" s="339"/>
      <c r="E61" s="339"/>
      <c r="F61" s="333"/>
      <c r="G61" s="285"/>
      <c r="H61" s="473"/>
      <c r="I61" s="473"/>
      <c r="J61" s="474"/>
      <c r="K61" s="534"/>
      <c r="L61" s="443"/>
    </row>
    <row r="62" spans="2:12" s="201" customFormat="1" x14ac:dyDescent="0.2">
      <c r="B62" s="289" t="s">
        <v>903</v>
      </c>
      <c r="C62" s="340" t="s">
        <v>142</v>
      </c>
      <c r="D62" s="339"/>
      <c r="E62" s="339"/>
      <c r="F62" s="333"/>
      <c r="G62" s="285"/>
      <c r="H62" s="473"/>
      <c r="I62" s="473"/>
      <c r="J62" s="474"/>
      <c r="K62" s="534"/>
      <c r="L62" s="443"/>
    </row>
    <row r="63" spans="2:12" s="201" customFormat="1" x14ac:dyDescent="0.2">
      <c r="B63" s="289" t="s">
        <v>948</v>
      </c>
      <c r="C63" s="349" t="s">
        <v>898</v>
      </c>
      <c r="D63" s="223" t="s">
        <v>899</v>
      </c>
      <c r="E63" s="342" t="s">
        <v>1033</v>
      </c>
      <c r="F63" s="333"/>
      <c r="G63" s="361" t="s">
        <v>1404</v>
      </c>
      <c r="H63" s="473"/>
      <c r="I63" s="473"/>
      <c r="J63" s="474"/>
      <c r="K63" s="534"/>
      <c r="L63" s="317"/>
    </row>
    <row r="64" spans="2:12" s="201" customFormat="1" x14ac:dyDescent="0.2">
      <c r="B64" s="289"/>
      <c r="C64" s="349"/>
      <c r="D64" s="223"/>
      <c r="E64" s="342"/>
      <c r="F64" s="333"/>
      <c r="G64" s="285"/>
      <c r="H64" s="287"/>
      <c r="I64" s="287"/>
      <c r="J64" s="445"/>
      <c r="K64" s="531"/>
      <c r="L64" s="443"/>
    </row>
    <row r="65" spans="2:12" s="201" customFormat="1" x14ac:dyDescent="0.2">
      <c r="B65" s="289"/>
      <c r="C65" s="349"/>
      <c r="D65" s="223"/>
      <c r="E65" s="342"/>
      <c r="F65" s="333"/>
      <c r="G65" s="285"/>
      <c r="H65" s="287"/>
      <c r="I65" s="287"/>
      <c r="J65" s="445"/>
      <c r="K65" s="531"/>
      <c r="L65" s="443"/>
    </row>
    <row r="66" spans="2:12" s="201" customFormat="1" x14ac:dyDescent="0.2">
      <c r="B66" s="289"/>
      <c r="C66" s="349"/>
      <c r="D66" s="223"/>
      <c r="E66" s="342"/>
      <c r="F66" s="333"/>
      <c r="G66" s="285"/>
      <c r="H66" s="287"/>
      <c r="I66" s="287"/>
      <c r="J66" s="445"/>
      <c r="K66" s="531"/>
      <c r="L66" s="443"/>
    </row>
    <row r="67" spans="2:12" s="201" customFormat="1" ht="13.5" thickBot="1" x14ac:dyDescent="0.25">
      <c r="B67" s="284"/>
      <c r="C67" s="340"/>
      <c r="D67" s="285"/>
      <c r="E67" s="285"/>
      <c r="F67" s="333"/>
      <c r="G67" s="285"/>
      <c r="H67" s="287"/>
      <c r="I67" s="287"/>
      <c r="J67" s="287"/>
      <c r="K67" s="287"/>
      <c r="L67" s="288"/>
    </row>
    <row r="68" spans="2:12" s="201" customFormat="1" ht="13.5" thickTop="1" x14ac:dyDescent="0.2">
      <c r="B68" s="302"/>
      <c r="C68" s="609"/>
      <c r="D68" s="611"/>
      <c r="E68" s="611"/>
      <c r="F68" s="263"/>
      <c r="G68" s="611"/>
      <c r="H68" s="607"/>
      <c r="I68" s="504"/>
      <c r="J68" s="607"/>
      <c r="K68" s="524"/>
      <c r="L68" s="322"/>
    </row>
    <row r="69" spans="2:12" s="201" customFormat="1" ht="13.5" thickBot="1" x14ac:dyDescent="0.25">
      <c r="B69" s="304"/>
      <c r="C69" s="610"/>
      <c r="D69" s="612"/>
      <c r="E69" s="612"/>
      <c r="F69" s="264"/>
      <c r="G69" s="612"/>
      <c r="H69" s="608"/>
      <c r="I69" s="505"/>
      <c r="J69" s="608"/>
      <c r="K69" s="525"/>
      <c r="L69" s="252"/>
    </row>
    <row r="70" spans="2:12" s="201" customFormat="1" ht="13.5" thickTop="1" x14ac:dyDescent="0.2">
      <c r="B70" s="271"/>
      <c r="C70" s="211"/>
      <c r="D70" s="212"/>
      <c r="E70" s="212"/>
      <c r="F70" s="265"/>
      <c r="G70" s="212"/>
      <c r="H70" s="260"/>
      <c r="I70" s="260"/>
      <c r="J70" s="260"/>
      <c r="K70" s="260"/>
      <c r="L70" s="253"/>
    </row>
    <row r="71" spans="2:12" s="201" customFormat="1" ht="13.5" thickBot="1" x14ac:dyDescent="0.25">
      <c r="B71" s="271"/>
      <c r="C71" s="211"/>
      <c r="D71" s="270"/>
      <c r="E71" s="270"/>
      <c r="F71" s="328"/>
      <c r="G71" s="270"/>
      <c r="H71" s="253"/>
      <c r="I71" s="253"/>
      <c r="J71" s="253"/>
      <c r="K71" s="253"/>
      <c r="L71" s="253"/>
    </row>
    <row r="72" spans="2:12" ht="15" customHeight="1" thickTop="1" x14ac:dyDescent="0.2">
      <c r="B72" s="600" t="s">
        <v>111</v>
      </c>
      <c r="C72" s="601"/>
      <c r="D72" s="601"/>
      <c r="E72" s="601"/>
      <c r="F72" s="601"/>
      <c r="G72" s="601"/>
      <c r="H72" s="601"/>
      <c r="I72" s="601"/>
      <c r="J72" s="601"/>
      <c r="K72" s="601"/>
      <c r="L72" s="602"/>
    </row>
    <row r="73" spans="2:12" x14ac:dyDescent="0.2">
      <c r="B73" s="273"/>
      <c r="C73" s="270"/>
      <c r="D73" s="270"/>
      <c r="E73" s="270"/>
      <c r="F73" s="328"/>
      <c r="G73" s="270"/>
      <c r="H73" s="253"/>
      <c r="I73" s="253"/>
      <c r="J73" s="253"/>
      <c r="K73" s="253"/>
      <c r="L73" s="274"/>
    </row>
    <row r="74" spans="2:12" ht="12.75" customHeight="1" x14ac:dyDescent="0.2">
      <c r="B74" s="247"/>
      <c r="C74" s="239"/>
      <c r="D74" s="613" t="s">
        <v>922</v>
      </c>
      <c r="E74" s="614"/>
      <c r="F74" s="351"/>
      <c r="G74" s="617" t="s">
        <v>482</v>
      </c>
      <c r="H74" s="618"/>
      <c r="I74" s="618"/>
      <c r="J74" s="618"/>
      <c r="K74" s="618"/>
      <c r="L74" s="619"/>
    </row>
    <row r="75" spans="2:12" ht="13.5" thickBot="1" x14ac:dyDescent="0.25">
      <c r="B75" s="240"/>
      <c r="C75" s="241"/>
      <c r="D75" s="615"/>
      <c r="E75" s="616"/>
      <c r="F75" s="352"/>
      <c r="G75" s="620"/>
      <c r="H75" s="621"/>
      <c r="I75" s="621"/>
      <c r="J75" s="621"/>
      <c r="K75" s="621"/>
      <c r="L75" s="622"/>
    </row>
    <row r="76" spans="2:12" s="201" customFormat="1" ht="27" thickTop="1" thickBot="1" x14ac:dyDescent="0.25">
      <c r="B76" s="305" t="s">
        <v>483</v>
      </c>
      <c r="C76" s="306" t="s">
        <v>484</v>
      </c>
      <c r="D76" s="307" t="s">
        <v>485</v>
      </c>
      <c r="E76" s="307" t="s">
        <v>486</v>
      </c>
      <c r="F76" s="353"/>
      <c r="G76" s="307" t="s">
        <v>168</v>
      </c>
      <c r="H76" s="314" t="s">
        <v>163</v>
      </c>
      <c r="I76" s="308" t="s">
        <v>1401</v>
      </c>
      <c r="J76" s="314" t="s">
        <v>164</v>
      </c>
      <c r="K76" s="308" t="s">
        <v>1402</v>
      </c>
      <c r="L76" s="309" t="s">
        <v>490</v>
      </c>
    </row>
    <row r="77" spans="2:12" s="201" customFormat="1" ht="13.5" thickTop="1" x14ac:dyDescent="0.2">
      <c r="B77" s="302"/>
      <c r="C77" s="609"/>
      <c r="D77" s="611"/>
      <c r="E77" s="611"/>
      <c r="F77" s="263"/>
      <c r="G77" s="611"/>
      <c r="H77" s="607"/>
      <c r="I77" s="504"/>
      <c r="J77" s="607"/>
      <c r="K77" s="524"/>
      <c r="L77" s="322"/>
    </row>
    <row r="78" spans="2:12" s="201" customFormat="1" ht="13.5" thickBot="1" x14ac:dyDescent="0.25">
      <c r="B78" s="304"/>
      <c r="C78" s="610"/>
      <c r="D78" s="612"/>
      <c r="E78" s="612"/>
      <c r="F78" s="264"/>
      <c r="G78" s="612"/>
      <c r="H78" s="608"/>
      <c r="I78" s="505"/>
      <c r="J78" s="608"/>
      <c r="K78" s="525"/>
      <c r="L78" s="252"/>
    </row>
    <row r="79" spans="2:12" s="201" customFormat="1" ht="13.5" thickTop="1" x14ac:dyDescent="0.2">
      <c r="B79" s="291"/>
      <c r="C79" s="220"/>
      <c r="D79" s="453"/>
      <c r="E79" s="453"/>
      <c r="F79" s="454"/>
      <c r="G79" s="453"/>
      <c r="H79" s="455"/>
      <c r="I79" s="455"/>
      <c r="J79" s="455"/>
      <c r="K79" s="455"/>
      <c r="L79" s="295"/>
    </row>
    <row r="80" spans="2:12" s="201" customFormat="1" ht="25.5" x14ac:dyDescent="0.2">
      <c r="B80" s="291"/>
      <c r="C80" s="323" t="s">
        <v>143</v>
      </c>
      <c r="D80" s="456"/>
      <c r="E80" s="285"/>
      <c r="F80" s="333"/>
      <c r="G80" s="453"/>
      <c r="H80" s="455"/>
      <c r="I80" s="455"/>
      <c r="J80" s="455"/>
      <c r="K80" s="455"/>
      <c r="L80" s="295"/>
    </row>
    <row r="81" spans="2:12" s="201" customFormat="1" x14ac:dyDescent="0.2">
      <c r="B81" s="291"/>
      <c r="C81" s="340"/>
      <c r="D81" s="456"/>
      <c r="E81" s="285"/>
      <c r="F81" s="333"/>
      <c r="G81" s="285"/>
      <c r="H81" s="455"/>
      <c r="I81" s="455"/>
      <c r="J81" s="455"/>
      <c r="K81" s="455"/>
      <c r="L81" s="295"/>
    </row>
    <row r="82" spans="2:12" s="201" customFormat="1" x14ac:dyDescent="0.2">
      <c r="B82" s="291" t="s">
        <v>1022</v>
      </c>
      <c r="C82" s="340" t="s">
        <v>144</v>
      </c>
      <c r="D82" s="456" t="s">
        <v>145</v>
      </c>
      <c r="E82" s="285" t="s">
        <v>274</v>
      </c>
      <c r="F82" s="333"/>
      <c r="G82" s="285" t="s">
        <v>1404</v>
      </c>
      <c r="H82" s="473"/>
      <c r="I82" s="473"/>
      <c r="J82" s="474"/>
      <c r="K82" s="534"/>
      <c r="L82" s="317"/>
    </row>
    <row r="83" spans="2:12" s="201" customFormat="1" x14ac:dyDescent="0.2">
      <c r="B83" s="291"/>
      <c r="C83" s="340"/>
      <c r="D83" s="456"/>
      <c r="E83" s="285"/>
      <c r="F83" s="333"/>
      <c r="G83" s="285"/>
      <c r="H83" s="455"/>
      <c r="I83" s="455"/>
      <c r="J83" s="455"/>
      <c r="K83" s="455"/>
      <c r="L83" s="295"/>
    </row>
    <row r="84" spans="2:12" s="201" customFormat="1" x14ac:dyDescent="0.2">
      <c r="B84" s="291" t="s">
        <v>1023</v>
      </c>
      <c r="C84" s="220" t="s">
        <v>1267</v>
      </c>
      <c r="D84" s="456" t="s">
        <v>145</v>
      </c>
      <c r="E84" s="285" t="s">
        <v>274</v>
      </c>
      <c r="F84" s="333"/>
      <c r="G84" s="285" t="s">
        <v>1404</v>
      </c>
      <c r="H84" s="473"/>
      <c r="I84" s="473"/>
      <c r="J84" s="474"/>
      <c r="K84" s="534"/>
      <c r="L84" s="317"/>
    </row>
    <row r="85" spans="2:12" s="201" customFormat="1" x14ac:dyDescent="0.2">
      <c r="B85" s="291"/>
      <c r="C85" s="323"/>
      <c r="D85" s="456"/>
      <c r="E85" s="285"/>
      <c r="F85" s="333"/>
      <c r="G85" s="453"/>
      <c r="H85" s="455"/>
      <c r="I85" s="455"/>
      <c r="J85" s="455"/>
      <c r="K85" s="455"/>
      <c r="L85" s="295"/>
    </row>
    <row r="86" spans="2:12" s="201" customFormat="1" x14ac:dyDescent="0.2">
      <c r="B86" s="291"/>
      <c r="C86" s="220"/>
      <c r="D86" s="457"/>
      <c r="E86" s="453"/>
      <c r="F86" s="454"/>
      <c r="G86" s="453"/>
      <c r="H86" s="455"/>
      <c r="I86" s="455"/>
      <c r="J86" s="455"/>
      <c r="K86" s="455"/>
      <c r="L86" s="295"/>
    </row>
    <row r="87" spans="2:12" s="201" customFormat="1" ht="38.25" x14ac:dyDescent="0.2">
      <c r="B87" s="284"/>
      <c r="C87" s="323" t="s">
        <v>139</v>
      </c>
      <c r="D87" s="456"/>
      <c r="E87" s="285"/>
      <c r="F87" s="333"/>
      <c r="G87" s="285"/>
      <c r="H87" s="287"/>
      <c r="I87" s="287"/>
      <c r="J87" s="287"/>
      <c r="K87" s="287"/>
      <c r="L87" s="288"/>
    </row>
    <row r="88" spans="2:12" s="201" customFormat="1" x14ac:dyDescent="0.2">
      <c r="B88" s="284"/>
      <c r="C88" s="340"/>
      <c r="D88" s="456"/>
      <c r="E88" s="285"/>
      <c r="F88" s="333"/>
      <c r="G88" s="285"/>
      <c r="H88" s="287"/>
      <c r="I88" s="287"/>
      <c r="J88" s="287"/>
      <c r="K88" s="287"/>
      <c r="L88" s="288"/>
    </row>
    <row r="89" spans="2:12" s="201" customFormat="1" x14ac:dyDescent="0.2">
      <c r="B89" s="284" t="s">
        <v>1024</v>
      </c>
      <c r="C89" s="299" t="s">
        <v>1403</v>
      </c>
      <c r="D89" s="456" t="s">
        <v>140</v>
      </c>
      <c r="E89" s="285" t="s">
        <v>274</v>
      </c>
      <c r="F89" s="333"/>
      <c r="G89" s="285" t="s">
        <v>1404</v>
      </c>
      <c r="H89" s="321"/>
      <c r="I89" s="522"/>
      <c r="J89" s="287"/>
      <c r="K89" s="287"/>
      <c r="L89" s="288"/>
    </row>
    <row r="90" spans="2:12" s="201" customFormat="1" x14ac:dyDescent="0.2">
      <c r="B90" s="284"/>
      <c r="C90" s="340"/>
      <c r="D90" s="456"/>
      <c r="E90" s="285"/>
      <c r="F90" s="333"/>
      <c r="G90" s="285"/>
      <c r="H90" s="287"/>
      <c r="I90" s="287"/>
      <c r="J90" s="287"/>
      <c r="K90" s="287"/>
      <c r="L90" s="288"/>
    </row>
    <row r="91" spans="2:12" s="201" customFormat="1" x14ac:dyDescent="0.2">
      <c r="B91" s="284" t="s">
        <v>1014</v>
      </c>
      <c r="C91" s="340" t="s">
        <v>1025</v>
      </c>
      <c r="D91" s="456" t="s">
        <v>140</v>
      </c>
      <c r="E91" s="285" t="s">
        <v>274</v>
      </c>
      <c r="F91" s="333"/>
      <c r="G91" s="285" t="s">
        <v>1404</v>
      </c>
      <c r="H91" s="321"/>
      <c r="I91" s="522"/>
      <c r="J91" s="287"/>
      <c r="K91" s="287"/>
      <c r="L91" s="288"/>
    </row>
    <row r="92" spans="2:12" s="201" customFormat="1" x14ac:dyDescent="0.2">
      <c r="B92" s="284"/>
      <c r="C92" s="340"/>
      <c r="D92" s="456"/>
      <c r="E92" s="285"/>
      <c r="F92" s="333"/>
      <c r="G92" s="285"/>
      <c r="H92" s="287"/>
      <c r="I92" s="287"/>
      <c r="J92" s="287"/>
      <c r="K92" s="287"/>
      <c r="L92" s="288"/>
    </row>
    <row r="93" spans="2:12" s="201" customFormat="1" x14ac:dyDescent="0.2">
      <c r="B93" s="284" t="s">
        <v>1015</v>
      </c>
      <c r="C93" s="340" t="s">
        <v>1013</v>
      </c>
      <c r="D93" s="456" t="s">
        <v>140</v>
      </c>
      <c r="E93" s="285" t="s">
        <v>274</v>
      </c>
      <c r="F93" s="333"/>
      <c r="G93" s="285" t="s">
        <v>1404</v>
      </c>
      <c r="H93" s="321"/>
      <c r="I93" s="522"/>
      <c r="J93" s="287"/>
      <c r="K93" s="287"/>
      <c r="L93" s="288"/>
    </row>
    <row r="94" spans="2:12" s="201" customFormat="1" x14ac:dyDescent="0.2">
      <c r="B94" s="284"/>
      <c r="C94" s="340"/>
      <c r="D94" s="456"/>
      <c r="E94" s="285"/>
      <c r="F94" s="333"/>
      <c r="G94" s="285"/>
      <c r="H94" s="287"/>
      <c r="I94" s="287"/>
      <c r="J94" s="287"/>
      <c r="K94" s="287"/>
      <c r="L94" s="288"/>
    </row>
    <row r="95" spans="2:12" s="201" customFormat="1" x14ac:dyDescent="0.2">
      <c r="B95" s="284"/>
      <c r="C95" s="340"/>
      <c r="D95" s="456"/>
      <c r="E95" s="285"/>
      <c r="F95" s="333"/>
      <c r="G95" s="285"/>
      <c r="H95" s="287"/>
      <c r="I95" s="287"/>
      <c r="J95" s="287"/>
      <c r="K95" s="287"/>
      <c r="L95" s="288"/>
    </row>
    <row r="96" spans="2:12" s="201" customFormat="1" ht="25.5" x14ac:dyDescent="0.2">
      <c r="B96" s="284" t="s">
        <v>932</v>
      </c>
      <c r="C96" s="323" t="s">
        <v>146</v>
      </c>
      <c r="D96" s="456"/>
      <c r="E96" s="285"/>
      <c r="F96" s="333"/>
      <c r="G96" s="285"/>
      <c r="H96" s="287"/>
      <c r="I96" s="287"/>
      <c r="J96" s="287"/>
      <c r="K96" s="287"/>
      <c r="L96" s="288"/>
    </row>
    <row r="97" spans="2:12" s="201" customFormat="1" x14ac:dyDescent="0.2">
      <c r="B97" s="284"/>
      <c r="C97" s="340"/>
      <c r="D97" s="456"/>
      <c r="E97" s="285"/>
      <c r="F97" s="333"/>
      <c r="G97" s="285"/>
      <c r="H97" s="287"/>
      <c r="I97" s="287"/>
      <c r="J97" s="287"/>
      <c r="K97" s="287"/>
      <c r="L97" s="288"/>
    </row>
    <row r="98" spans="2:12" s="201" customFormat="1" x14ac:dyDescent="0.2">
      <c r="B98" s="284" t="s">
        <v>933</v>
      </c>
      <c r="C98" s="340" t="s">
        <v>930</v>
      </c>
      <c r="D98" s="456"/>
      <c r="E98" s="285" t="s">
        <v>274</v>
      </c>
      <c r="F98" s="333"/>
      <c r="G98" s="285" t="s">
        <v>1404</v>
      </c>
      <c r="H98" s="473"/>
      <c r="I98" s="473"/>
      <c r="J98" s="474"/>
      <c r="K98" s="534"/>
      <c r="L98" s="317"/>
    </row>
    <row r="99" spans="2:12" s="201" customFormat="1" x14ac:dyDescent="0.2">
      <c r="B99" s="284"/>
      <c r="C99" s="340"/>
      <c r="D99" s="456"/>
      <c r="E99" s="285"/>
      <c r="F99" s="333"/>
      <c r="G99" s="285"/>
      <c r="H99" s="287"/>
      <c r="I99" s="287"/>
      <c r="J99" s="287"/>
      <c r="K99" s="287"/>
      <c r="L99" s="288"/>
    </row>
    <row r="100" spans="2:12" s="201" customFormat="1" x14ac:dyDescent="0.2">
      <c r="B100" s="284" t="s">
        <v>934</v>
      </c>
      <c r="C100" s="340" t="s">
        <v>931</v>
      </c>
      <c r="D100" s="456"/>
      <c r="E100" s="285" t="s">
        <v>274</v>
      </c>
      <c r="F100" s="333"/>
      <c r="G100" s="285"/>
      <c r="H100" s="321"/>
      <c r="I100" s="522"/>
      <c r="J100" s="287"/>
      <c r="K100" s="287"/>
      <c r="L100" s="288"/>
    </row>
    <row r="101" spans="2:12" s="201" customFormat="1" x14ac:dyDescent="0.2">
      <c r="B101" s="284"/>
      <c r="C101" s="340"/>
      <c r="D101" s="456"/>
      <c r="E101" s="285"/>
      <c r="F101" s="333"/>
      <c r="G101" s="285"/>
      <c r="H101" s="287"/>
      <c r="I101" s="287"/>
      <c r="J101" s="287"/>
      <c r="K101" s="287"/>
      <c r="L101" s="288"/>
    </row>
    <row r="102" spans="2:12" s="201" customFormat="1" x14ac:dyDescent="0.2">
      <c r="B102" s="284"/>
      <c r="C102" s="340"/>
      <c r="D102" s="456"/>
      <c r="E102" s="285"/>
      <c r="F102" s="333"/>
      <c r="G102" s="285"/>
      <c r="H102" s="287"/>
      <c r="I102" s="287"/>
      <c r="J102" s="287"/>
      <c r="K102" s="287"/>
      <c r="L102" s="288"/>
    </row>
    <row r="103" spans="2:12" s="201" customFormat="1" x14ac:dyDescent="0.2">
      <c r="B103" s="284" t="s">
        <v>929</v>
      </c>
      <c r="C103" s="375" t="s">
        <v>147</v>
      </c>
      <c r="D103" s="456"/>
      <c r="E103" s="285"/>
      <c r="F103" s="333"/>
      <c r="G103" s="285"/>
      <c r="H103" s="287"/>
      <c r="I103" s="287"/>
      <c r="J103" s="287"/>
      <c r="K103" s="287"/>
      <c r="L103" s="288"/>
    </row>
    <row r="104" spans="2:12" s="201" customFormat="1" x14ac:dyDescent="0.2">
      <c r="B104" s="284"/>
      <c r="C104" s="340"/>
      <c r="D104" s="456"/>
      <c r="E104" s="285"/>
      <c r="F104" s="333"/>
      <c r="G104" s="285"/>
      <c r="H104" s="287"/>
      <c r="I104" s="287"/>
      <c r="J104" s="287"/>
      <c r="K104" s="287"/>
      <c r="L104" s="288"/>
    </row>
    <row r="105" spans="2:12" s="201" customFormat="1" ht="25.5" x14ac:dyDescent="0.2">
      <c r="B105" s="284" t="s">
        <v>272</v>
      </c>
      <c r="C105" s="340" t="s">
        <v>148</v>
      </c>
      <c r="D105" s="456"/>
      <c r="E105" s="285"/>
      <c r="F105" s="333"/>
      <c r="G105" s="285"/>
      <c r="H105" s="287"/>
      <c r="I105" s="287"/>
      <c r="J105" s="287"/>
      <c r="K105" s="287"/>
      <c r="L105" s="288"/>
    </row>
    <row r="106" spans="2:12" s="201" customFormat="1" x14ac:dyDescent="0.2">
      <c r="B106" s="284"/>
      <c r="C106" s="340"/>
      <c r="D106" s="456"/>
      <c r="E106" s="285"/>
      <c r="F106" s="333"/>
      <c r="G106" s="285"/>
      <c r="H106" s="287"/>
      <c r="I106" s="287"/>
      <c r="J106" s="287"/>
      <c r="K106" s="287"/>
      <c r="L106" s="288"/>
    </row>
    <row r="107" spans="2:12" s="201" customFormat="1" ht="153" x14ac:dyDescent="0.2">
      <c r="B107" s="284"/>
      <c r="C107" s="323" t="s">
        <v>1046</v>
      </c>
      <c r="D107" s="456"/>
      <c r="E107" s="285"/>
      <c r="F107" s="333"/>
      <c r="G107" s="285"/>
      <c r="H107" s="287"/>
      <c r="I107" s="287"/>
      <c r="J107" s="287"/>
      <c r="K107" s="287"/>
      <c r="L107" s="288"/>
    </row>
    <row r="108" spans="2:12" s="201" customFormat="1" x14ac:dyDescent="0.2">
      <c r="B108" s="284"/>
      <c r="C108" s="340"/>
      <c r="D108" s="456"/>
      <c r="E108" s="285"/>
      <c r="F108" s="333"/>
      <c r="G108" s="285"/>
      <c r="H108" s="287"/>
      <c r="I108" s="287"/>
      <c r="J108" s="287"/>
      <c r="K108" s="287"/>
      <c r="L108" s="288"/>
    </row>
    <row r="109" spans="2:12" s="201" customFormat="1" x14ac:dyDescent="0.2">
      <c r="B109" s="284" t="s">
        <v>935</v>
      </c>
      <c r="C109" s="392" t="s">
        <v>103</v>
      </c>
      <c r="D109" s="285" t="s">
        <v>904</v>
      </c>
      <c r="E109" s="339" t="s">
        <v>274</v>
      </c>
      <c r="F109" s="333"/>
      <c r="G109" s="441" t="str">
        <f>G13</f>
        <v>Rate Only</v>
      </c>
      <c r="H109" s="458"/>
      <c r="I109" s="533"/>
      <c r="J109" s="473"/>
      <c r="K109" s="473"/>
      <c r="L109" s="473"/>
    </row>
    <row r="110" spans="2:12" s="201" customFormat="1" x14ac:dyDescent="0.2">
      <c r="B110" s="284"/>
      <c r="C110" s="459"/>
      <c r="D110" s="285"/>
      <c r="E110" s="285"/>
      <c r="F110" s="333"/>
      <c r="G110" s="441"/>
      <c r="H110" s="287"/>
      <c r="I110" s="287"/>
      <c r="J110" s="287"/>
      <c r="K110" s="287"/>
      <c r="L110" s="288"/>
    </row>
    <row r="111" spans="2:12" s="201" customFormat="1" x14ac:dyDescent="0.2">
      <c r="B111" s="284" t="s">
        <v>936</v>
      </c>
      <c r="C111" s="392" t="s">
        <v>104</v>
      </c>
      <c r="D111" s="285" t="s">
        <v>904</v>
      </c>
      <c r="E111" s="285" t="s">
        <v>274</v>
      </c>
      <c r="F111" s="333"/>
      <c r="G111" s="285" t="s">
        <v>1404</v>
      </c>
      <c r="H111" s="458"/>
      <c r="I111" s="533"/>
      <c r="J111" s="473"/>
      <c r="K111" s="473"/>
      <c r="L111" s="473"/>
    </row>
    <row r="112" spans="2:12" s="201" customFormat="1" x14ac:dyDescent="0.2">
      <c r="B112" s="284"/>
      <c r="C112" s="459"/>
      <c r="D112" s="285"/>
      <c r="E112" s="285"/>
      <c r="F112" s="333"/>
      <c r="G112" s="285"/>
      <c r="H112" s="287"/>
      <c r="I112" s="287"/>
      <c r="J112" s="473"/>
      <c r="K112" s="473"/>
      <c r="L112" s="288"/>
    </row>
    <row r="113" spans="2:12" s="201" customFormat="1" x14ac:dyDescent="0.2">
      <c r="B113" s="284" t="s">
        <v>949</v>
      </c>
      <c r="C113" s="340" t="s">
        <v>53</v>
      </c>
      <c r="D113" s="285" t="s">
        <v>904</v>
      </c>
      <c r="E113" s="285" t="s">
        <v>274</v>
      </c>
      <c r="F113" s="333"/>
      <c r="G113" s="285" t="s">
        <v>1404</v>
      </c>
      <c r="H113" s="458"/>
      <c r="I113" s="533"/>
      <c r="J113" s="473"/>
      <c r="K113" s="473"/>
      <c r="L113" s="473"/>
    </row>
    <row r="114" spans="2:12" s="201" customFormat="1" x14ac:dyDescent="0.2">
      <c r="B114" s="284"/>
      <c r="C114" s="340"/>
      <c r="D114" s="285"/>
      <c r="E114" s="285"/>
      <c r="F114" s="333"/>
      <c r="G114" s="285"/>
      <c r="H114" s="287"/>
      <c r="I114" s="287"/>
      <c r="J114" s="473"/>
      <c r="K114" s="473"/>
      <c r="L114" s="473"/>
    </row>
    <row r="115" spans="2:12" s="201" customFormat="1" x14ac:dyDescent="0.2">
      <c r="B115" s="284" t="s">
        <v>950</v>
      </c>
      <c r="C115" s="340" t="s">
        <v>54</v>
      </c>
      <c r="D115" s="285" t="s">
        <v>904</v>
      </c>
      <c r="E115" s="285" t="s">
        <v>274</v>
      </c>
      <c r="F115" s="333"/>
      <c r="G115" s="285" t="s">
        <v>1404</v>
      </c>
      <c r="H115" s="458"/>
      <c r="I115" s="533"/>
      <c r="J115" s="473"/>
      <c r="K115" s="473"/>
      <c r="L115" s="473"/>
    </row>
    <row r="116" spans="2:12" s="201" customFormat="1" x14ac:dyDescent="0.2">
      <c r="B116" s="284"/>
      <c r="C116" s="340"/>
      <c r="D116" s="285"/>
      <c r="E116" s="285"/>
      <c r="F116" s="333"/>
      <c r="G116" s="285"/>
      <c r="H116" s="287"/>
      <c r="I116" s="287"/>
      <c r="J116" s="473"/>
      <c r="K116" s="473"/>
      <c r="L116" s="473"/>
    </row>
    <row r="117" spans="2:12" s="201" customFormat="1" x14ac:dyDescent="0.2">
      <c r="B117" s="284" t="s">
        <v>906</v>
      </c>
      <c r="C117" s="340" t="s">
        <v>55</v>
      </c>
      <c r="D117" s="285" t="s">
        <v>904</v>
      </c>
      <c r="E117" s="285" t="s">
        <v>274</v>
      </c>
      <c r="F117" s="333"/>
      <c r="G117" s="285" t="s">
        <v>1404</v>
      </c>
      <c r="H117" s="460"/>
      <c r="I117" s="460"/>
      <c r="J117" s="473"/>
      <c r="K117" s="473"/>
      <c r="L117" s="473"/>
    </row>
    <row r="118" spans="2:12" s="201" customFormat="1" x14ac:dyDescent="0.2">
      <c r="B118" s="284"/>
      <c r="C118" s="340"/>
      <c r="D118" s="285"/>
      <c r="E118" s="285"/>
      <c r="F118" s="333"/>
      <c r="G118" s="285"/>
      <c r="H118" s="287"/>
      <c r="I118" s="287"/>
      <c r="J118" s="473"/>
      <c r="K118" s="473"/>
      <c r="L118" s="473"/>
    </row>
    <row r="119" spans="2:12" s="201" customFormat="1" x14ac:dyDescent="0.2">
      <c r="B119" s="284" t="s">
        <v>907</v>
      </c>
      <c r="C119" s="340" t="s">
        <v>56</v>
      </c>
      <c r="D119" s="285" t="s">
        <v>904</v>
      </c>
      <c r="E119" s="285" t="s">
        <v>274</v>
      </c>
      <c r="F119" s="333"/>
      <c r="G119" s="285"/>
      <c r="H119" s="460"/>
      <c r="I119" s="460"/>
      <c r="J119" s="473"/>
      <c r="K119" s="473"/>
      <c r="L119" s="473"/>
    </row>
    <row r="120" spans="2:12" s="201" customFormat="1" x14ac:dyDescent="0.2">
      <c r="B120" s="284"/>
      <c r="C120" s="340"/>
      <c r="D120" s="285"/>
      <c r="E120" s="285"/>
      <c r="F120" s="333"/>
      <c r="G120" s="285"/>
      <c r="H120" s="287"/>
      <c r="I120" s="287"/>
      <c r="J120" s="473"/>
      <c r="K120" s="473"/>
      <c r="L120" s="473"/>
    </row>
    <row r="121" spans="2:12" s="201" customFormat="1" x14ac:dyDescent="0.2">
      <c r="B121" s="284" t="s">
        <v>908</v>
      </c>
      <c r="C121" s="340" t="s">
        <v>57</v>
      </c>
      <c r="D121" s="285" t="s">
        <v>905</v>
      </c>
      <c r="E121" s="285" t="s">
        <v>274</v>
      </c>
      <c r="F121" s="333"/>
      <c r="G121" s="285" t="str">
        <f>G60</f>
        <v>Rate Only</v>
      </c>
      <c r="H121" s="320"/>
      <c r="I121" s="521"/>
      <c r="J121" s="473"/>
      <c r="K121" s="473"/>
      <c r="L121" s="473"/>
    </row>
    <row r="122" spans="2:12" s="201" customFormat="1" x14ac:dyDescent="0.2">
      <c r="B122" s="284"/>
      <c r="C122" s="340"/>
      <c r="D122" s="285"/>
      <c r="E122" s="285"/>
      <c r="F122" s="333"/>
      <c r="G122" s="285"/>
      <c r="H122" s="287"/>
      <c r="I122" s="287"/>
      <c r="J122" s="473"/>
      <c r="K122" s="473"/>
      <c r="L122" s="473"/>
    </row>
    <row r="123" spans="2:12" s="201" customFormat="1" x14ac:dyDescent="0.2">
      <c r="B123" s="284" t="s">
        <v>909</v>
      </c>
      <c r="C123" s="340" t="s">
        <v>58</v>
      </c>
      <c r="D123" s="285" t="s">
        <v>905</v>
      </c>
      <c r="E123" s="285" t="s">
        <v>274</v>
      </c>
      <c r="F123" s="333"/>
      <c r="G123" s="285" t="s">
        <v>1404</v>
      </c>
      <c r="H123" s="320"/>
      <c r="I123" s="521"/>
      <c r="J123" s="473"/>
      <c r="K123" s="473"/>
      <c r="L123" s="473"/>
    </row>
    <row r="124" spans="2:12" s="201" customFormat="1" x14ac:dyDescent="0.2">
      <c r="B124" s="284"/>
      <c r="C124" s="340"/>
      <c r="D124" s="285"/>
      <c r="E124" s="285"/>
      <c r="F124" s="333"/>
      <c r="G124" s="285"/>
      <c r="H124" s="287"/>
      <c r="I124" s="287"/>
      <c r="J124" s="473"/>
      <c r="K124" s="473"/>
      <c r="L124" s="473"/>
    </row>
    <row r="125" spans="2:12" s="201" customFormat="1" x14ac:dyDescent="0.2">
      <c r="B125" s="284" t="s">
        <v>1006</v>
      </c>
      <c r="C125" s="340" t="s">
        <v>59</v>
      </c>
      <c r="D125" s="285" t="s">
        <v>905</v>
      </c>
      <c r="E125" s="285" t="s">
        <v>274</v>
      </c>
      <c r="F125" s="333"/>
      <c r="G125" s="285" t="str">
        <f>G84</f>
        <v>Rate Only</v>
      </c>
      <c r="H125" s="320"/>
      <c r="I125" s="521"/>
      <c r="J125" s="473"/>
      <c r="K125" s="473"/>
      <c r="L125" s="473"/>
    </row>
    <row r="126" spans="2:12" s="201" customFormat="1" x14ac:dyDescent="0.2">
      <c r="B126" s="284"/>
      <c r="C126" s="220"/>
      <c r="D126" s="453"/>
      <c r="E126" s="453"/>
      <c r="F126" s="454"/>
      <c r="G126" s="285"/>
      <c r="H126" s="287"/>
      <c r="I126" s="287"/>
      <c r="J126" s="473"/>
      <c r="K126" s="473"/>
      <c r="L126" s="473"/>
    </row>
    <row r="127" spans="2:12" s="201" customFormat="1" x14ac:dyDescent="0.2">
      <c r="B127" s="284" t="s">
        <v>1007</v>
      </c>
      <c r="C127" s="340" t="s">
        <v>60</v>
      </c>
      <c r="D127" s="285" t="s">
        <v>905</v>
      </c>
      <c r="E127" s="285" t="s">
        <v>274</v>
      </c>
      <c r="F127" s="333"/>
      <c r="G127" s="285" t="str">
        <f>G82</f>
        <v>Rate Only</v>
      </c>
      <c r="H127" s="320"/>
      <c r="I127" s="521"/>
      <c r="J127" s="473"/>
      <c r="K127" s="473"/>
      <c r="L127" s="473"/>
    </row>
    <row r="128" spans="2:12" s="201" customFormat="1" x14ac:dyDescent="0.2">
      <c r="B128" s="284"/>
      <c r="C128" s="340"/>
      <c r="D128" s="285"/>
      <c r="E128" s="285"/>
      <c r="F128" s="333"/>
      <c r="G128" s="285"/>
      <c r="H128" s="287"/>
      <c r="I128" s="287"/>
      <c r="J128" s="473"/>
      <c r="K128" s="473"/>
      <c r="L128" s="473"/>
    </row>
    <row r="129" spans="2:12" s="201" customFormat="1" x14ac:dyDescent="0.2">
      <c r="B129" s="284" t="s">
        <v>1178</v>
      </c>
      <c r="C129" s="461" t="s">
        <v>1179</v>
      </c>
      <c r="D129" s="285"/>
      <c r="E129" s="285" t="s">
        <v>274</v>
      </c>
      <c r="F129" s="333"/>
      <c r="G129" s="285" t="s">
        <v>1404</v>
      </c>
      <c r="H129" s="462"/>
      <c r="I129" s="462"/>
      <c r="J129" s="473"/>
      <c r="K129" s="473"/>
      <c r="L129" s="473"/>
    </row>
    <row r="130" spans="2:12" s="201" customFormat="1" x14ac:dyDescent="0.2">
      <c r="B130" s="284"/>
      <c r="C130" s="299"/>
      <c r="D130" s="285"/>
      <c r="E130" s="285"/>
      <c r="F130" s="333"/>
      <c r="G130" s="285"/>
      <c r="H130" s="287"/>
      <c r="I130" s="287"/>
      <c r="J130" s="473"/>
      <c r="K130" s="473"/>
      <c r="L130" s="473"/>
    </row>
    <row r="131" spans="2:12" s="201" customFormat="1" x14ac:dyDescent="0.2">
      <c r="B131" s="284" t="s">
        <v>1180</v>
      </c>
      <c r="C131" s="461" t="s">
        <v>1181</v>
      </c>
      <c r="D131" s="285"/>
      <c r="E131" s="285" t="s">
        <v>274</v>
      </c>
      <c r="F131" s="333"/>
      <c r="G131" s="285" t="s">
        <v>1404</v>
      </c>
      <c r="H131" s="462"/>
      <c r="I131" s="462"/>
      <c r="J131" s="473"/>
      <c r="K131" s="473"/>
      <c r="L131" s="473"/>
    </row>
    <row r="132" spans="2:12" s="201" customFormat="1" ht="13.5" thickBot="1" x14ac:dyDescent="0.25">
      <c r="B132" s="284"/>
      <c r="C132" s="340"/>
      <c r="D132" s="285"/>
      <c r="E132" s="285"/>
      <c r="F132" s="333"/>
      <c r="G132" s="285"/>
      <c r="H132" s="287"/>
      <c r="I132" s="287"/>
      <c r="J132" s="287"/>
      <c r="K132" s="287"/>
      <c r="L132" s="287"/>
    </row>
    <row r="133" spans="2:12" s="201" customFormat="1" ht="13.5" thickTop="1" x14ac:dyDescent="0.2">
      <c r="B133" s="302"/>
      <c r="C133" s="609"/>
      <c r="D133" s="611"/>
      <c r="E133" s="611"/>
      <c r="F133" s="263"/>
      <c r="G133" s="611"/>
      <c r="H133" s="607"/>
      <c r="I133" s="504"/>
      <c r="J133" s="607"/>
      <c r="K133" s="524"/>
      <c r="L133" s="475"/>
    </row>
    <row r="134" spans="2:12" s="201" customFormat="1" ht="13.5" thickBot="1" x14ac:dyDescent="0.25">
      <c r="B134" s="304"/>
      <c r="C134" s="610"/>
      <c r="D134" s="612"/>
      <c r="E134" s="612"/>
      <c r="F134" s="264"/>
      <c r="G134" s="612"/>
      <c r="H134" s="608"/>
      <c r="I134" s="505"/>
      <c r="J134" s="608"/>
      <c r="K134" s="525"/>
      <c r="L134" s="500"/>
    </row>
    <row r="135" spans="2:12" s="201" customFormat="1" ht="13.5" thickTop="1" x14ac:dyDescent="0.2">
      <c r="B135" s="271"/>
      <c r="C135" s="211"/>
      <c r="D135" s="212"/>
      <c r="E135" s="212"/>
      <c r="F135" s="265"/>
      <c r="G135" s="212"/>
      <c r="H135" s="260"/>
      <c r="I135" s="260"/>
      <c r="J135" s="260"/>
      <c r="K135" s="260"/>
      <c r="L135" s="253"/>
    </row>
    <row r="136" spans="2:12" s="201" customFormat="1" ht="13.5" thickBot="1" x14ac:dyDescent="0.25">
      <c r="B136" s="271"/>
      <c r="C136" s="211"/>
      <c r="D136" s="212"/>
      <c r="E136" s="212"/>
      <c r="F136" s="265"/>
      <c r="G136" s="212"/>
      <c r="H136" s="260"/>
      <c r="I136" s="260"/>
      <c r="J136" s="260"/>
      <c r="K136" s="260"/>
      <c r="L136" s="253"/>
    </row>
    <row r="137" spans="2:12" ht="15" customHeight="1" thickTop="1" x14ac:dyDescent="0.2">
      <c r="B137" s="600" t="s">
        <v>111</v>
      </c>
      <c r="C137" s="601"/>
      <c r="D137" s="601"/>
      <c r="E137" s="601"/>
      <c r="F137" s="601"/>
      <c r="G137" s="601"/>
      <c r="H137" s="601"/>
      <c r="I137" s="601"/>
      <c r="J137" s="601"/>
      <c r="K137" s="601"/>
      <c r="L137" s="601"/>
    </row>
    <row r="138" spans="2:12" x14ac:dyDescent="0.2">
      <c r="B138" s="273"/>
      <c r="C138" s="270"/>
      <c r="D138" s="270"/>
      <c r="E138" s="270"/>
      <c r="F138" s="328"/>
      <c r="G138" s="270"/>
      <c r="H138" s="253"/>
      <c r="I138" s="253"/>
      <c r="J138" s="253"/>
      <c r="K138" s="253"/>
      <c r="L138" s="274"/>
    </row>
    <row r="139" spans="2:12" ht="12.75" customHeight="1" x14ac:dyDescent="0.2">
      <c r="B139" s="247"/>
      <c r="C139" s="239"/>
      <c r="D139" s="613" t="s">
        <v>922</v>
      </c>
      <c r="E139" s="614"/>
      <c r="F139" s="351"/>
      <c r="G139" s="617" t="s">
        <v>482</v>
      </c>
      <c r="H139" s="618"/>
      <c r="I139" s="618"/>
      <c r="J139" s="618"/>
      <c r="K139" s="618"/>
      <c r="L139" s="619"/>
    </row>
    <row r="140" spans="2:12" ht="13.5" thickBot="1" x14ac:dyDescent="0.25">
      <c r="B140" s="240"/>
      <c r="C140" s="241"/>
      <c r="D140" s="615"/>
      <c r="E140" s="616"/>
      <c r="F140" s="352"/>
      <c r="G140" s="620"/>
      <c r="H140" s="621"/>
      <c r="I140" s="621"/>
      <c r="J140" s="621"/>
      <c r="K140" s="621"/>
      <c r="L140" s="622"/>
    </row>
    <row r="141" spans="2:12" s="201" customFormat="1" ht="27" thickTop="1" thickBot="1" x14ac:dyDescent="0.25">
      <c r="B141" s="305" t="s">
        <v>483</v>
      </c>
      <c r="C141" s="306" t="s">
        <v>484</v>
      </c>
      <c r="D141" s="307" t="s">
        <v>485</v>
      </c>
      <c r="E141" s="307" t="s">
        <v>486</v>
      </c>
      <c r="F141" s="353"/>
      <c r="G141" s="307" t="s">
        <v>168</v>
      </c>
      <c r="H141" s="314" t="s">
        <v>163</v>
      </c>
      <c r="I141" s="308" t="s">
        <v>1401</v>
      </c>
      <c r="J141" s="314" t="s">
        <v>164</v>
      </c>
      <c r="K141" s="308" t="s">
        <v>1402</v>
      </c>
      <c r="L141" s="309" t="s">
        <v>490</v>
      </c>
    </row>
    <row r="142" spans="2:12" s="201" customFormat="1" ht="13.5" thickTop="1" x14ac:dyDescent="0.2">
      <c r="B142" s="302"/>
      <c r="C142" s="609"/>
      <c r="D142" s="611"/>
      <c r="E142" s="611"/>
      <c r="F142" s="263"/>
      <c r="G142" s="611"/>
      <c r="H142" s="607"/>
      <c r="I142" s="504"/>
      <c r="J142" s="607"/>
      <c r="K142" s="524"/>
      <c r="L142" s="251"/>
    </row>
    <row r="143" spans="2:12" s="201" customFormat="1" ht="13.5" thickBot="1" x14ac:dyDescent="0.25">
      <c r="B143" s="304"/>
      <c r="C143" s="610"/>
      <c r="D143" s="612"/>
      <c r="E143" s="612"/>
      <c r="F143" s="264"/>
      <c r="G143" s="612"/>
      <c r="H143" s="608"/>
      <c r="I143" s="505"/>
      <c r="J143" s="608"/>
      <c r="K143" s="525"/>
      <c r="L143" s="476"/>
    </row>
    <row r="144" spans="2:12" s="201" customFormat="1" ht="13.5" thickTop="1" x14ac:dyDescent="0.2">
      <c r="B144" s="291"/>
      <c r="C144" s="220"/>
      <c r="D144" s="453"/>
      <c r="E144" s="453"/>
      <c r="F144" s="454"/>
      <c r="G144" s="453"/>
      <c r="H144" s="455"/>
      <c r="I144" s="455"/>
      <c r="J144" s="455"/>
      <c r="K144" s="455"/>
      <c r="L144" s="295"/>
    </row>
    <row r="145" spans="2:12" s="201" customFormat="1" x14ac:dyDescent="0.2">
      <c r="B145" s="291"/>
      <c r="C145" s="220"/>
      <c r="D145" s="453"/>
      <c r="E145" s="453"/>
      <c r="F145" s="454"/>
      <c r="G145" s="453"/>
      <c r="H145" s="287"/>
      <c r="I145" s="287"/>
      <c r="J145" s="287"/>
      <c r="K145" s="287"/>
      <c r="L145" s="288"/>
    </row>
    <row r="146" spans="2:12" s="201" customFormat="1" x14ac:dyDescent="0.2">
      <c r="B146" s="284" t="s">
        <v>1008</v>
      </c>
      <c r="C146" s="290" t="s">
        <v>109</v>
      </c>
      <c r="D146" s="285"/>
      <c r="E146" s="285"/>
      <c r="F146" s="333"/>
      <c r="G146" s="453"/>
      <c r="H146" s="455"/>
      <c r="I146" s="455"/>
      <c r="J146" s="455"/>
      <c r="K146" s="455"/>
      <c r="L146" s="295"/>
    </row>
    <row r="147" spans="2:12" s="201" customFormat="1" x14ac:dyDescent="0.2">
      <c r="B147" s="284"/>
      <c r="C147" s="340"/>
      <c r="D147" s="285"/>
      <c r="E147" s="285"/>
      <c r="F147" s="333"/>
      <c r="G147" s="453"/>
      <c r="H147" s="455"/>
      <c r="I147" s="455"/>
      <c r="J147" s="455"/>
      <c r="K147" s="455"/>
      <c r="L147" s="295"/>
    </row>
    <row r="148" spans="2:12" s="201" customFormat="1" ht="38.25" x14ac:dyDescent="0.2">
      <c r="B148" s="284"/>
      <c r="C148" s="323" t="s">
        <v>6</v>
      </c>
      <c r="D148" s="285"/>
      <c r="E148" s="285"/>
      <c r="F148" s="333"/>
      <c r="G148" s="453"/>
      <c r="H148" s="455"/>
      <c r="I148" s="455"/>
      <c r="J148" s="455"/>
      <c r="K148" s="455"/>
      <c r="L148" s="295"/>
    </row>
    <row r="149" spans="2:12" s="201" customFormat="1" x14ac:dyDescent="0.2">
      <c r="B149" s="284"/>
      <c r="C149" s="340"/>
      <c r="D149" s="285"/>
      <c r="E149" s="285"/>
      <c r="F149" s="333"/>
      <c r="G149" s="453"/>
      <c r="H149" s="455"/>
      <c r="I149" s="455"/>
      <c r="J149" s="455"/>
      <c r="K149" s="455"/>
      <c r="L149" s="295"/>
    </row>
    <row r="150" spans="2:12" s="201" customFormat="1" ht="25.5" x14ac:dyDescent="0.2">
      <c r="B150" s="284" t="s">
        <v>993</v>
      </c>
      <c r="C150" s="349" t="s">
        <v>937</v>
      </c>
      <c r="D150" s="285"/>
      <c r="E150" s="285" t="s">
        <v>274</v>
      </c>
      <c r="F150" s="333"/>
      <c r="G150" s="469" t="s">
        <v>1407</v>
      </c>
      <c r="H150" s="473"/>
      <c r="I150" s="473"/>
      <c r="J150" s="474"/>
      <c r="K150" s="534"/>
      <c r="L150" s="317"/>
    </row>
    <row r="151" spans="2:12" s="201" customFormat="1" x14ac:dyDescent="0.2">
      <c r="B151" s="291"/>
      <c r="C151" s="220"/>
      <c r="D151" s="453"/>
      <c r="E151" s="453"/>
      <c r="F151" s="454"/>
      <c r="G151" s="453"/>
      <c r="H151" s="455"/>
      <c r="I151" s="455"/>
      <c r="J151" s="455"/>
      <c r="K151" s="455"/>
      <c r="L151" s="295"/>
    </row>
    <row r="152" spans="2:12" s="201" customFormat="1" ht="25.5" x14ac:dyDescent="0.2">
      <c r="B152" s="291" t="s">
        <v>888</v>
      </c>
      <c r="C152" s="300" t="s">
        <v>1398</v>
      </c>
      <c r="D152" s="453"/>
      <c r="E152" s="285" t="s">
        <v>274</v>
      </c>
      <c r="F152" s="333"/>
      <c r="G152" s="469" t="s">
        <v>1407</v>
      </c>
      <c r="H152" s="473"/>
      <c r="I152" s="473"/>
      <c r="J152" s="474"/>
      <c r="K152" s="534"/>
      <c r="L152" s="317"/>
    </row>
    <row r="153" spans="2:12" s="201" customFormat="1" x14ac:dyDescent="0.2">
      <c r="B153" s="291"/>
      <c r="C153" s="349"/>
      <c r="D153" s="453"/>
      <c r="E153" s="453"/>
      <c r="F153" s="454"/>
      <c r="G153" s="453"/>
      <c r="H153" s="455"/>
      <c r="I153" s="455"/>
      <c r="J153" s="455"/>
      <c r="K153" s="455"/>
      <c r="L153" s="295"/>
    </row>
    <row r="154" spans="2:12" s="201" customFormat="1" x14ac:dyDescent="0.2">
      <c r="B154" s="291" t="s">
        <v>889</v>
      </c>
      <c r="C154" s="349" t="s">
        <v>1036</v>
      </c>
      <c r="D154" s="453"/>
      <c r="E154" s="285" t="s">
        <v>274</v>
      </c>
      <c r="F154" s="333"/>
      <c r="G154" s="469" t="s">
        <v>1407</v>
      </c>
      <c r="H154" s="473"/>
      <c r="I154" s="473"/>
      <c r="J154" s="474"/>
      <c r="K154" s="534"/>
      <c r="L154" s="317"/>
    </row>
    <row r="155" spans="2:12" s="201" customFormat="1" x14ac:dyDescent="0.2">
      <c r="B155" s="291"/>
      <c r="C155" s="220"/>
      <c r="D155" s="453"/>
      <c r="E155" s="285"/>
      <c r="F155" s="333"/>
      <c r="G155" s="285"/>
      <c r="H155" s="287"/>
      <c r="I155" s="287"/>
      <c r="J155" s="287"/>
      <c r="K155" s="287"/>
      <c r="L155" s="288"/>
    </row>
    <row r="156" spans="2:12" s="201" customFormat="1" ht="25.5" x14ac:dyDescent="0.2">
      <c r="B156" s="463" t="s">
        <v>938</v>
      </c>
      <c r="C156" s="464" t="s">
        <v>1042</v>
      </c>
      <c r="D156" s="465"/>
      <c r="E156" s="466" t="s">
        <v>890</v>
      </c>
      <c r="F156" s="467"/>
      <c r="G156" s="469" t="s">
        <v>1407</v>
      </c>
      <c r="H156" s="473"/>
      <c r="I156" s="473"/>
      <c r="J156" s="474"/>
      <c r="K156" s="534"/>
      <c r="L156" s="317"/>
    </row>
    <row r="157" spans="2:12" s="201" customFormat="1" x14ac:dyDescent="0.2">
      <c r="B157" s="291"/>
      <c r="C157" s="349"/>
      <c r="D157" s="453"/>
      <c r="E157" s="285"/>
      <c r="F157" s="333"/>
      <c r="G157" s="285"/>
      <c r="H157" s="287"/>
      <c r="I157" s="287"/>
      <c r="J157" s="287"/>
      <c r="K157" s="287"/>
      <c r="L157" s="288"/>
    </row>
    <row r="158" spans="2:12" s="201" customFormat="1" ht="25.5" x14ac:dyDescent="0.2">
      <c r="B158" s="463" t="s">
        <v>848</v>
      </c>
      <c r="C158" s="464" t="s">
        <v>1043</v>
      </c>
      <c r="D158" s="465"/>
      <c r="E158" s="466" t="s">
        <v>890</v>
      </c>
      <c r="F158" s="467"/>
      <c r="G158" s="469" t="s">
        <v>1407</v>
      </c>
      <c r="H158" s="473"/>
      <c r="I158" s="473"/>
      <c r="J158" s="474"/>
      <c r="K158" s="534"/>
      <c r="L158" s="317"/>
    </row>
    <row r="159" spans="2:12" s="201" customFormat="1" x14ac:dyDescent="0.2">
      <c r="B159" s="470"/>
      <c r="C159" s="471"/>
      <c r="D159" s="466"/>
      <c r="E159" s="466"/>
      <c r="F159" s="467"/>
      <c r="G159" s="466"/>
      <c r="H159" s="472"/>
      <c r="I159" s="472"/>
      <c r="J159" s="472"/>
      <c r="K159" s="472"/>
      <c r="L159" s="468"/>
    </row>
    <row r="160" spans="2:12" s="201" customFormat="1" x14ac:dyDescent="0.2">
      <c r="B160" s="284"/>
      <c r="C160" s="340"/>
      <c r="D160" s="285"/>
      <c r="E160" s="285"/>
      <c r="F160" s="333"/>
      <c r="G160" s="285"/>
      <c r="H160" s="287"/>
      <c r="I160" s="287"/>
      <c r="J160" s="287"/>
      <c r="K160" s="287"/>
      <c r="L160" s="288"/>
    </row>
    <row r="161" spans="2:12" s="201" customFormat="1" x14ac:dyDescent="0.2">
      <c r="B161" s="284" t="s">
        <v>1035</v>
      </c>
      <c r="C161" s="290" t="s">
        <v>112</v>
      </c>
      <c r="D161" s="285"/>
      <c r="E161" s="285"/>
      <c r="F161" s="333"/>
      <c r="G161" s="285"/>
      <c r="H161" s="287"/>
      <c r="I161" s="287"/>
      <c r="J161" s="287"/>
      <c r="K161" s="287"/>
      <c r="L161" s="288"/>
    </row>
    <row r="162" spans="2:12" s="201" customFormat="1" x14ac:dyDescent="0.2">
      <c r="B162" s="284"/>
      <c r="C162" s="340"/>
      <c r="D162" s="285"/>
      <c r="E162" s="285"/>
      <c r="F162" s="333"/>
      <c r="G162" s="285"/>
      <c r="H162" s="287"/>
      <c r="I162" s="287"/>
      <c r="J162" s="287"/>
      <c r="K162" s="287"/>
      <c r="L162" s="288"/>
    </row>
    <row r="163" spans="2:12" s="201" customFormat="1" ht="51" x14ac:dyDescent="0.2">
      <c r="B163" s="284"/>
      <c r="C163" s="323" t="s">
        <v>113</v>
      </c>
      <c r="D163" s="285"/>
      <c r="E163" s="285"/>
      <c r="F163" s="333"/>
      <c r="G163" s="285"/>
      <c r="H163" s="287"/>
      <c r="I163" s="287"/>
      <c r="J163" s="287"/>
      <c r="K163" s="287"/>
      <c r="L163" s="288"/>
    </row>
    <row r="164" spans="2:12" s="201" customFormat="1" x14ac:dyDescent="0.2">
      <c r="B164" s="284"/>
      <c r="C164" s="340"/>
      <c r="D164" s="285"/>
      <c r="E164" s="285"/>
      <c r="F164" s="333"/>
      <c r="G164" s="285"/>
      <c r="H164" s="287"/>
      <c r="I164" s="287"/>
      <c r="J164" s="287"/>
      <c r="K164" s="287"/>
      <c r="L164" s="288"/>
    </row>
    <row r="165" spans="2:12" s="201" customFormat="1" ht="51" x14ac:dyDescent="0.2">
      <c r="B165" s="284" t="s">
        <v>947</v>
      </c>
      <c r="C165" s="340" t="s">
        <v>105</v>
      </c>
      <c r="D165" s="285"/>
      <c r="E165" s="285" t="s">
        <v>267</v>
      </c>
      <c r="F165" s="333"/>
      <c r="G165" s="469" t="s">
        <v>1407</v>
      </c>
      <c r="H165" s="320"/>
      <c r="I165" s="521"/>
      <c r="J165" s="287"/>
      <c r="K165" s="287"/>
      <c r="L165" s="288"/>
    </row>
    <row r="166" spans="2:12" s="201" customFormat="1" x14ac:dyDescent="0.2">
      <c r="B166" s="284"/>
      <c r="C166" s="340"/>
      <c r="D166" s="285"/>
      <c r="E166" s="285"/>
      <c r="F166" s="333"/>
      <c r="G166" s="285"/>
      <c r="H166" s="287"/>
      <c r="I166" s="287"/>
      <c r="J166" s="287"/>
      <c r="K166" s="287"/>
      <c r="L166" s="288"/>
    </row>
    <row r="167" spans="2:12" s="201" customFormat="1" ht="25.5" x14ac:dyDescent="0.2">
      <c r="B167" s="284" t="s">
        <v>1017</v>
      </c>
      <c r="C167" s="340" t="s">
        <v>176</v>
      </c>
      <c r="D167" s="285"/>
      <c r="E167" s="285" t="s">
        <v>267</v>
      </c>
      <c r="F167" s="333"/>
      <c r="G167" s="469" t="s">
        <v>1407</v>
      </c>
      <c r="H167" s="320"/>
      <c r="I167" s="521"/>
      <c r="J167" s="287"/>
      <c r="K167" s="287"/>
      <c r="L167" s="288"/>
    </row>
    <row r="168" spans="2:12" s="201" customFormat="1" x14ac:dyDescent="0.2">
      <c r="B168" s="284"/>
      <c r="C168" s="340"/>
      <c r="D168" s="285"/>
      <c r="E168" s="285"/>
      <c r="F168" s="333"/>
      <c r="G168" s="285"/>
      <c r="H168" s="287"/>
      <c r="I168" s="287"/>
      <c r="J168" s="287"/>
      <c r="K168" s="287"/>
      <c r="L168" s="288"/>
    </row>
    <row r="169" spans="2:12" s="201" customFormat="1" ht="51" x14ac:dyDescent="0.2">
      <c r="B169" s="284" t="s">
        <v>1018</v>
      </c>
      <c r="C169" s="340" t="s">
        <v>177</v>
      </c>
      <c r="D169" s="285"/>
      <c r="E169" s="285" t="s">
        <v>267</v>
      </c>
      <c r="F169" s="333"/>
      <c r="G169" s="469" t="s">
        <v>1407</v>
      </c>
      <c r="H169" s="320"/>
      <c r="I169" s="521"/>
      <c r="J169" s="287"/>
      <c r="K169" s="287"/>
      <c r="L169" s="288"/>
    </row>
    <row r="170" spans="2:12" s="201" customFormat="1" x14ac:dyDescent="0.2">
      <c r="B170" s="284"/>
      <c r="C170" s="340"/>
      <c r="D170" s="285"/>
      <c r="E170" s="285"/>
      <c r="F170" s="333"/>
      <c r="G170" s="285"/>
      <c r="H170" s="287"/>
      <c r="I170" s="287"/>
      <c r="J170" s="287"/>
      <c r="K170" s="287"/>
      <c r="L170" s="288"/>
    </row>
    <row r="171" spans="2:12" s="201" customFormat="1" ht="25.5" x14ac:dyDescent="0.2">
      <c r="B171" s="284" t="s">
        <v>1019</v>
      </c>
      <c r="C171" s="340" t="s">
        <v>176</v>
      </c>
      <c r="D171" s="285"/>
      <c r="E171" s="285" t="s">
        <v>267</v>
      </c>
      <c r="F171" s="333"/>
      <c r="G171" s="469" t="s">
        <v>1407</v>
      </c>
      <c r="H171" s="320"/>
      <c r="I171" s="521"/>
      <c r="J171" s="287"/>
      <c r="K171" s="287"/>
      <c r="L171" s="288"/>
    </row>
    <row r="172" spans="2:12" s="201" customFormat="1" x14ac:dyDescent="0.2">
      <c r="B172" s="284"/>
      <c r="C172" s="340"/>
      <c r="D172" s="285"/>
      <c r="E172" s="285"/>
      <c r="F172" s="333"/>
      <c r="G172" s="285"/>
      <c r="H172" s="287"/>
      <c r="I172" s="287"/>
      <c r="J172" s="287"/>
      <c r="K172" s="287"/>
      <c r="L172" s="288"/>
    </row>
    <row r="173" spans="2:12" s="201" customFormat="1" ht="25.5" x14ac:dyDescent="0.2">
      <c r="B173" s="284" t="s">
        <v>1020</v>
      </c>
      <c r="C173" s="340" t="s">
        <v>175</v>
      </c>
      <c r="D173" s="285"/>
      <c r="E173" s="285" t="s">
        <v>274</v>
      </c>
      <c r="F173" s="333"/>
      <c r="G173" s="469" t="s">
        <v>1407</v>
      </c>
      <c r="H173" s="320"/>
      <c r="I173" s="521"/>
      <c r="J173" s="287"/>
      <c r="K173" s="287"/>
      <c r="L173" s="288"/>
    </row>
    <row r="174" spans="2:12" s="201" customFormat="1" x14ac:dyDescent="0.2">
      <c r="B174" s="284"/>
      <c r="C174" s="340"/>
      <c r="D174" s="285"/>
      <c r="E174" s="285"/>
      <c r="F174" s="333"/>
      <c r="G174" s="285"/>
      <c r="H174" s="287"/>
      <c r="I174" s="287"/>
      <c r="J174" s="287"/>
      <c r="K174" s="287"/>
      <c r="L174" s="288"/>
    </row>
    <row r="175" spans="2:12" s="201" customFormat="1" x14ac:dyDescent="0.2">
      <c r="B175" s="284"/>
      <c r="C175" s="340"/>
      <c r="D175" s="285"/>
      <c r="E175" s="285"/>
      <c r="F175" s="333"/>
      <c r="G175" s="285"/>
      <c r="H175" s="287"/>
      <c r="I175" s="287"/>
      <c r="J175" s="287"/>
      <c r="K175" s="287"/>
      <c r="L175" s="288"/>
    </row>
    <row r="176" spans="2:12" s="201" customFormat="1" x14ac:dyDescent="0.2">
      <c r="B176" s="284" t="s">
        <v>1044</v>
      </c>
      <c r="C176" s="290" t="s">
        <v>255</v>
      </c>
      <c r="D176" s="285"/>
      <c r="E176" s="285"/>
      <c r="F176" s="333"/>
      <c r="G176" s="285"/>
      <c r="H176" s="287"/>
      <c r="I176" s="287"/>
      <c r="J176" s="287"/>
      <c r="K176" s="287"/>
      <c r="L176" s="288"/>
    </row>
    <row r="177" spans="2:12" s="201" customFormat="1" x14ac:dyDescent="0.2">
      <c r="B177" s="284"/>
      <c r="C177" s="340"/>
      <c r="D177" s="285"/>
      <c r="E177" s="285"/>
      <c r="F177" s="333"/>
      <c r="G177" s="285"/>
      <c r="H177" s="287"/>
      <c r="I177" s="287"/>
      <c r="J177" s="287"/>
      <c r="K177" s="287"/>
      <c r="L177" s="288"/>
    </row>
    <row r="178" spans="2:12" s="201" customFormat="1" ht="25.5" x14ac:dyDescent="0.2">
      <c r="B178" s="284"/>
      <c r="C178" s="323" t="s">
        <v>256</v>
      </c>
      <c r="D178" s="285"/>
      <c r="E178" s="285"/>
      <c r="F178" s="333"/>
      <c r="G178" s="285"/>
      <c r="H178" s="287"/>
      <c r="I178" s="287"/>
      <c r="J178" s="287"/>
      <c r="K178" s="287"/>
      <c r="L178" s="288"/>
    </row>
    <row r="179" spans="2:12" s="201" customFormat="1" x14ac:dyDescent="0.2">
      <c r="B179" s="284"/>
      <c r="C179" s="340"/>
      <c r="D179" s="285"/>
      <c r="E179" s="285"/>
      <c r="F179" s="333"/>
      <c r="G179" s="285"/>
      <c r="H179" s="287"/>
      <c r="I179" s="287"/>
      <c r="J179" s="287"/>
      <c r="K179" s="287"/>
      <c r="L179" s="288"/>
    </row>
    <row r="180" spans="2:12" s="201" customFormat="1" x14ac:dyDescent="0.2">
      <c r="B180" s="284" t="s">
        <v>945</v>
      </c>
      <c r="C180" s="340" t="s">
        <v>257</v>
      </c>
      <c r="D180" s="285"/>
      <c r="E180" s="285" t="s">
        <v>274</v>
      </c>
      <c r="F180" s="333"/>
      <c r="G180" s="469" t="s">
        <v>1407</v>
      </c>
      <c r="H180" s="320"/>
      <c r="I180" s="521"/>
      <c r="J180" s="287"/>
      <c r="K180" s="287"/>
      <c r="L180" s="288"/>
    </row>
    <row r="181" spans="2:12" s="201" customFormat="1" x14ac:dyDescent="0.2">
      <c r="B181" s="284"/>
      <c r="C181" s="340"/>
      <c r="D181" s="285"/>
      <c r="E181" s="285"/>
      <c r="F181" s="333"/>
      <c r="G181" s="285"/>
      <c r="H181" s="287"/>
      <c r="I181" s="287"/>
      <c r="J181" s="287"/>
      <c r="K181" s="287"/>
      <c r="L181" s="288"/>
    </row>
    <row r="182" spans="2:12" s="201" customFormat="1" ht="51" x14ac:dyDescent="0.2">
      <c r="B182" s="284"/>
      <c r="C182" s="323" t="s">
        <v>43</v>
      </c>
      <c r="D182" s="285"/>
      <c r="E182" s="285"/>
      <c r="F182" s="333"/>
      <c r="G182" s="469" t="s">
        <v>1407</v>
      </c>
      <c r="H182" s="287"/>
      <c r="I182" s="287"/>
      <c r="J182" s="287"/>
      <c r="K182" s="287"/>
      <c r="L182" s="288"/>
    </row>
    <row r="183" spans="2:12" s="201" customFormat="1" x14ac:dyDescent="0.2">
      <c r="B183" s="284"/>
      <c r="C183" s="323"/>
      <c r="D183" s="285"/>
      <c r="E183" s="285"/>
      <c r="F183" s="333"/>
      <c r="G183" s="285"/>
      <c r="H183" s="287"/>
      <c r="I183" s="287"/>
      <c r="J183" s="287"/>
      <c r="K183" s="287"/>
      <c r="L183" s="288"/>
    </row>
    <row r="184" spans="2:12" s="201" customFormat="1" x14ac:dyDescent="0.2">
      <c r="B184" s="284" t="s">
        <v>946</v>
      </c>
      <c r="C184" s="340" t="s">
        <v>44</v>
      </c>
      <c r="D184" s="285"/>
      <c r="E184" s="285" t="s">
        <v>274</v>
      </c>
      <c r="F184" s="333"/>
      <c r="G184" s="469" t="s">
        <v>1407</v>
      </c>
      <c r="H184" s="320"/>
      <c r="I184" s="521"/>
      <c r="J184" s="287"/>
      <c r="K184" s="287"/>
      <c r="L184" s="288"/>
    </row>
    <row r="185" spans="2:12" s="201" customFormat="1" x14ac:dyDescent="0.2">
      <c r="B185" s="284"/>
      <c r="C185" s="340"/>
      <c r="D185" s="285"/>
      <c r="E185" s="285"/>
      <c r="F185" s="333"/>
      <c r="G185" s="285"/>
      <c r="H185" s="287"/>
      <c r="I185" s="287"/>
      <c r="J185" s="287"/>
      <c r="K185" s="287"/>
      <c r="L185" s="288"/>
    </row>
    <row r="186" spans="2:12" s="201" customFormat="1" x14ac:dyDescent="0.2">
      <c r="B186" s="284" t="s">
        <v>939</v>
      </c>
      <c r="C186" s="290" t="s">
        <v>32</v>
      </c>
      <c r="D186" s="285"/>
      <c r="E186" s="285"/>
      <c r="F186" s="333"/>
      <c r="G186" s="285"/>
      <c r="H186" s="287"/>
      <c r="I186" s="287"/>
      <c r="J186" s="287"/>
      <c r="K186" s="287"/>
      <c r="L186" s="288"/>
    </row>
    <row r="187" spans="2:12" s="201" customFormat="1" x14ac:dyDescent="0.2">
      <c r="B187" s="284"/>
      <c r="C187" s="340"/>
      <c r="D187" s="285"/>
      <c r="E187" s="285"/>
      <c r="F187" s="333"/>
      <c r="G187" s="285"/>
      <c r="H187" s="287"/>
      <c r="I187" s="287"/>
      <c r="J187" s="287"/>
      <c r="K187" s="287"/>
      <c r="L187" s="288"/>
    </row>
    <row r="188" spans="2:12" s="201" customFormat="1" ht="38.25" x14ac:dyDescent="0.2">
      <c r="B188" s="284" t="s">
        <v>940</v>
      </c>
      <c r="C188" s="340" t="s">
        <v>74</v>
      </c>
      <c r="D188" s="285"/>
      <c r="E188" s="285" t="s">
        <v>274</v>
      </c>
      <c r="F188" s="333"/>
      <c r="G188" s="469" t="s">
        <v>1407</v>
      </c>
      <c r="H188" s="320"/>
      <c r="I188" s="521"/>
      <c r="J188" s="287"/>
      <c r="K188" s="287"/>
      <c r="L188" s="288"/>
    </row>
    <row r="189" spans="2:12" s="201" customFormat="1" x14ac:dyDescent="0.2">
      <c r="B189" s="284"/>
      <c r="C189" s="340"/>
      <c r="D189" s="285"/>
      <c r="E189" s="285"/>
      <c r="F189" s="333"/>
      <c r="G189" s="285"/>
      <c r="H189" s="287"/>
      <c r="I189" s="287"/>
      <c r="J189" s="287"/>
      <c r="K189" s="287"/>
      <c r="L189" s="288"/>
    </row>
    <row r="190" spans="2:12" s="201" customFormat="1" ht="39" customHeight="1" x14ac:dyDescent="0.2">
      <c r="B190" s="284" t="s">
        <v>944</v>
      </c>
      <c r="C190" s="311" t="s">
        <v>1249</v>
      </c>
      <c r="D190" s="285"/>
      <c r="E190" s="285" t="s">
        <v>943</v>
      </c>
      <c r="F190" s="333"/>
      <c r="G190" s="469" t="s">
        <v>1407</v>
      </c>
      <c r="H190" s="320"/>
      <c r="I190" s="521"/>
      <c r="J190" s="473"/>
      <c r="K190" s="473"/>
      <c r="L190" s="473"/>
    </row>
    <row r="191" spans="2:12" s="201" customFormat="1" x14ac:dyDescent="0.2">
      <c r="B191" s="284"/>
      <c r="C191" s="340"/>
      <c r="D191" s="285"/>
      <c r="E191" s="285"/>
      <c r="F191" s="333"/>
      <c r="G191" s="285"/>
      <c r="H191" s="287"/>
      <c r="I191" s="287"/>
      <c r="J191" s="287"/>
      <c r="K191" s="287"/>
      <c r="L191" s="288"/>
    </row>
    <row r="192" spans="2:12" s="201" customFormat="1" x14ac:dyDescent="0.2">
      <c r="B192" s="284"/>
      <c r="C192" s="340"/>
      <c r="D192" s="285"/>
      <c r="E192" s="285"/>
      <c r="F192" s="333"/>
      <c r="G192" s="285"/>
      <c r="H192" s="287"/>
      <c r="I192" s="287"/>
      <c r="J192" s="287"/>
      <c r="K192" s="287"/>
      <c r="L192" s="288"/>
    </row>
    <row r="193" spans="2:12" s="201" customFormat="1" ht="13.5" thickBot="1" x14ac:dyDescent="0.25">
      <c r="B193" s="284"/>
      <c r="C193" s="340"/>
      <c r="D193" s="285"/>
      <c r="E193" s="285"/>
      <c r="F193" s="333"/>
      <c r="G193" s="285"/>
      <c r="H193" s="287"/>
      <c r="I193" s="287"/>
      <c r="J193" s="287"/>
      <c r="K193" s="287"/>
      <c r="L193" s="288"/>
    </row>
    <row r="194" spans="2:12" s="201" customFormat="1" ht="13.5" thickTop="1" x14ac:dyDescent="0.2">
      <c r="B194" s="302"/>
      <c r="C194" s="609"/>
      <c r="D194" s="611"/>
      <c r="E194" s="611"/>
      <c r="F194" s="263"/>
      <c r="G194" s="611"/>
      <c r="H194" s="607"/>
      <c r="I194" s="504"/>
      <c r="J194" s="607"/>
      <c r="K194" s="524"/>
      <c r="L194" s="477"/>
    </row>
    <row r="195" spans="2:12" s="201" customFormat="1" ht="13.5" thickBot="1" x14ac:dyDescent="0.25">
      <c r="B195" s="304"/>
      <c r="C195" s="610"/>
      <c r="D195" s="612"/>
      <c r="E195" s="612"/>
      <c r="F195" s="264"/>
      <c r="G195" s="612"/>
      <c r="H195" s="608"/>
      <c r="I195" s="505"/>
      <c r="J195" s="608"/>
      <c r="K195" s="525"/>
      <c r="L195" s="500"/>
    </row>
    <row r="196" spans="2:12" s="201" customFormat="1" ht="13.5" thickTop="1" x14ac:dyDescent="0.2">
      <c r="B196" s="222"/>
      <c r="C196" s="211"/>
      <c r="D196" s="212"/>
      <c r="E196" s="212"/>
      <c r="F196" s="265"/>
      <c r="G196" s="212"/>
      <c r="H196" s="260"/>
      <c r="I196" s="260"/>
      <c r="J196" s="260"/>
      <c r="K196" s="260"/>
      <c r="L196" s="253"/>
    </row>
    <row r="197" spans="2:12" s="201" customFormat="1" x14ac:dyDescent="0.2">
      <c r="B197" s="222"/>
      <c r="C197" s="211"/>
      <c r="D197" s="212"/>
      <c r="E197" s="212"/>
      <c r="F197" s="265"/>
      <c r="G197" s="212"/>
      <c r="H197" s="260"/>
      <c r="I197" s="260"/>
      <c r="J197" s="260"/>
      <c r="K197" s="260"/>
      <c r="L197" s="253"/>
    </row>
  </sheetData>
  <mergeCells count="37">
    <mergeCell ref="G68:G69"/>
    <mergeCell ref="H68:H69"/>
    <mergeCell ref="J68:J69"/>
    <mergeCell ref="E77:E78"/>
    <mergeCell ref="B72:L72"/>
    <mergeCell ref="D74:E75"/>
    <mergeCell ref="G74:L75"/>
    <mergeCell ref="G77:G78"/>
    <mergeCell ref="H77:H78"/>
    <mergeCell ref="J194:J195"/>
    <mergeCell ref="J142:J143"/>
    <mergeCell ref="B2:L2"/>
    <mergeCell ref="C68:C69"/>
    <mergeCell ref="D77:D78"/>
    <mergeCell ref="C77:C78"/>
    <mergeCell ref="J77:J78"/>
    <mergeCell ref="J133:J134"/>
    <mergeCell ref="D68:D69"/>
    <mergeCell ref="E68:E69"/>
    <mergeCell ref="C194:C195"/>
    <mergeCell ref="D194:D195"/>
    <mergeCell ref="E194:E195"/>
    <mergeCell ref="G194:G195"/>
    <mergeCell ref="H194:H195"/>
    <mergeCell ref="C133:C134"/>
    <mergeCell ref="D133:D134"/>
    <mergeCell ref="E133:E134"/>
    <mergeCell ref="G133:G134"/>
    <mergeCell ref="B137:L137"/>
    <mergeCell ref="H133:H134"/>
    <mergeCell ref="D139:E140"/>
    <mergeCell ref="G139:L140"/>
    <mergeCell ref="C142:C143"/>
    <mergeCell ref="D142:D143"/>
    <mergeCell ref="E142:E143"/>
    <mergeCell ref="G142:G143"/>
    <mergeCell ref="H142:H143"/>
  </mergeCells>
  <phoneticPr fontId="42" type="noConversion"/>
  <printOptions horizontalCentered="1" verticalCentered="1"/>
  <pageMargins left="0.39370078740157483" right="0.39370078740157483" top="0" bottom="0" header="0" footer="0"/>
  <pageSetup paperSize="9" scale="61" orientation="portrait" horizontalDpi="360" verticalDpi="360" r:id="rId1"/>
  <headerFooter>
    <oddFooter>Page &amp;P of &amp;N</oddFooter>
  </headerFooter>
  <rowBreaks count="2" manualBreakCount="2">
    <brk id="63" min="1" max="11" man="1"/>
    <brk id="135" min="1" max="8"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0"/>
  <sheetViews>
    <sheetView view="pageBreakPreview" topLeftCell="A7" zoomScale="70" zoomScaleNormal="100" zoomScaleSheetLayoutView="70" zoomScalePageLayoutView="150" workbookViewId="0">
      <selection activeCell="G28" sqref="G28"/>
    </sheetView>
  </sheetViews>
  <sheetFormatPr defaultColWidth="8.5703125" defaultRowHeight="12.75" x14ac:dyDescent="0.2"/>
  <cols>
    <col min="1" max="1" width="1" customWidth="1"/>
    <col min="2" max="2" width="8.5703125" style="221"/>
    <col min="3" max="3" width="47" customWidth="1"/>
    <col min="4" max="4" width="10.42578125" customWidth="1"/>
    <col min="5" max="5" width="5.140625" style="204" customWidth="1"/>
    <col min="6" max="6" width="5.140625" style="262" customWidth="1"/>
    <col min="7" max="7" width="10.42578125" style="199" customWidth="1"/>
    <col min="8" max="8" width="13" style="248" customWidth="1"/>
    <col min="9" max="9" width="15.140625" style="248" customWidth="1"/>
    <col min="10" max="10" width="12" style="248" customWidth="1"/>
    <col min="11" max="11" width="15.85546875" style="248" customWidth="1"/>
    <col min="12" max="12" width="15.5703125" style="248" customWidth="1"/>
    <col min="13" max="13" width="16.42578125" customWidth="1"/>
  </cols>
  <sheetData>
    <row r="1" spans="2:12" ht="13.5" thickBot="1" x14ac:dyDescent="0.25"/>
    <row r="2" spans="2:12" ht="15" customHeight="1" thickTop="1" x14ac:dyDescent="0.2">
      <c r="B2" s="600" t="s">
        <v>75</v>
      </c>
      <c r="C2" s="601"/>
      <c r="D2" s="601"/>
      <c r="E2" s="601"/>
      <c r="F2" s="601"/>
      <c r="G2" s="601"/>
      <c r="H2" s="601"/>
      <c r="I2" s="601"/>
      <c r="J2" s="601"/>
      <c r="K2" s="601"/>
      <c r="L2" s="602"/>
    </row>
    <row r="3" spans="2:12" x14ac:dyDescent="0.2">
      <c r="B3" s="273"/>
      <c r="C3" s="270"/>
      <c r="D3" s="270"/>
      <c r="E3" s="270"/>
      <c r="F3" s="328"/>
      <c r="G3" s="272"/>
      <c r="H3" s="253"/>
      <c r="I3" s="253"/>
      <c r="J3" s="253"/>
      <c r="K3" s="253"/>
      <c r="L3" s="274"/>
    </row>
    <row r="4" spans="2:12" ht="12.75" customHeight="1" x14ac:dyDescent="0.2">
      <c r="B4" s="247"/>
      <c r="C4" s="227"/>
      <c r="D4" s="275" t="s">
        <v>225</v>
      </c>
      <c r="E4" s="276"/>
      <c r="F4" s="329"/>
      <c r="G4" s="228" t="s">
        <v>482</v>
      </c>
      <c r="H4" s="255"/>
      <c r="I4" s="255"/>
      <c r="J4" s="255"/>
      <c r="K4" s="255"/>
      <c r="L4" s="249"/>
    </row>
    <row r="5" spans="2:12" x14ac:dyDescent="0.2">
      <c r="B5" s="231"/>
      <c r="C5" s="232"/>
      <c r="D5" s="277"/>
      <c r="E5" s="278"/>
      <c r="F5" s="330"/>
      <c r="G5" s="233"/>
      <c r="H5" s="256"/>
      <c r="I5" s="256"/>
      <c r="J5" s="256"/>
      <c r="K5" s="256"/>
      <c r="L5" s="250"/>
    </row>
    <row r="6" spans="2:12" s="201" customFormat="1" ht="26.25" thickBot="1" x14ac:dyDescent="0.25">
      <c r="B6" s="312" t="s">
        <v>483</v>
      </c>
      <c r="C6" s="280" t="s">
        <v>484</v>
      </c>
      <c r="D6" s="280" t="s">
        <v>485</v>
      </c>
      <c r="E6" s="280" t="s">
        <v>486</v>
      </c>
      <c r="F6" s="331"/>
      <c r="G6" s="280" t="s">
        <v>322</v>
      </c>
      <c r="H6" s="308" t="s">
        <v>163</v>
      </c>
      <c r="I6" s="308" t="s">
        <v>1401</v>
      </c>
      <c r="J6" s="308" t="s">
        <v>164</v>
      </c>
      <c r="K6" s="308" t="s">
        <v>1402</v>
      </c>
      <c r="L6" s="283" t="s">
        <v>490</v>
      </c>
    </row>
    <row r="7" spans="2:12" s="201" customFormat="1" ht="13.5" thickTop="1" x14ac:dyDescent="0.2">
      <c r="B7" s="284"/>
      <c r="C7" s="285"/>
      <c r="D7" s="285"/>
      <c r="E7" s="285"/>
      <c r="F7" s="333"/>
      <c r="G7" s="442"/>
      <c r="H7" s="287"/>
      <c r="I7" s="287"/>
      <c r="J7" s="287"/>
      <c r="K7" s="287"/>
      <c r="L7" s="288"/>
    </row>
    <row r="8" spans="2:12" s="201" customFormat="1" x14ac:dyDescent="0.2">
      <c r="B8" s="284" t="s">
        <v>157</v>
      </c>
      <c r="C8" s="414" t="s">
        <v>76</v>
      </c>
      <c r="D8" s="285"/>
      <c r="E8" s="285"/>
      <c r="F8" s="333"/>
      <c r="G8" s="442"/>
      <c r="H8" s="287"/>
      <c r="I8" s="287"/>
      <c r="J8" s="287"/>
      <c r="K8" s="287"/>
      <c r="L8" s="288"/>
    </row>
    <row r="9" spans="2:12" s="218" customFormat="1" x14ac:dyDescent="0.2">
      <c r="B9" s="289"/>
      <c r="C9" s="392"/>
      <c r="D9" s="339"/>
      <c r="E9" s="339"/>
      <c r="F9" s="333"/>
      <c r="G9" s="441"/>
      <c r="H9" s="356"/>
      <c r="I9" s="356"/>
      <c r="J9" s="356"/>
      <c r="K9" s="356"/>
      <c r="L9" s="357"/>
    </row>
    <row r="10" spans="2:12" s="218" customFormat="1" ht="39" customHeight="1" x14ac:dyDescent="0.2">
      <c r="B10" s="289"/>
      <c r="C10" s="478" t="s">
        <v>77</v>
      </c>
      <c r="D10" s="339"/>
      <c r="E10" s="339"/>
      <c r="F10" s="333"/>
      <c r="G10" s="441"/>
      <c r="H10" s="356"/>
      <c r="I10" s="356"/>
      <c r="J10" s="484"/>
      <c r="K10" s="536"/>
      <c r="L10" s="483"/>
    </row>
    <row r="11" spans="2:12" s="218" customFormat="1" x14ac:dyDescent="0.2">
      <c r="B11" s="289"/>
      <c r="C11" s="340"/>
      <c r="D11" s="456"/>
      <c r="E11" s="339"/>
      <c r="F11" s="333"/>
      <c r="G11" s="441"/>
      <c r="H11" s="356"/>
      <c r="I11" s="356"/>
      <c r="J11" s="484"/>
      <c r="K11" s="536"/>
      <c r="L11" s="483"/>
    </row>
    <row r="12" spans="2:12" s="218" customFormat="1" ht="12.75" customHeight="1" x14ac:dyDescent="0.2">
      <c r="B12" s="289" t="s">
        <v>90</v>
      </c>
      <c r="C12" s="479" t="s">
        <v>78</v>
      </c>
      <c r="D12" s="456" t="s">
        <v>79</v>
      </c>
      <c r="E12" s="339" t="s">
        <v>274</v>
      </c>
      <c r="F12" s="333"/>
      <c r="G12" s="541" t="s">
        <v>1407</v>
      </c>
      <c r="H12" s="473"/>
      <c r="I12" s="473"/>
      <c r="J12" s="474"/>
      <c r="K12" s="534"/>
      <c r="L12" s="317"/>
    </row>
    <row r="13" spans="2:12" s="218" customFormat="1" x14ac:dyDescent="0.2">
      <c r="B13" s="289"/>
      <c r="C13" s="479"/>
      <c r="D13" s="456"/>
      <c r="E13" s="339"/>
      <c r="F13" s="333"/>
      <c r="G13" s="441"/>
      <c r="H13" s="473"/>
      <c r="I13" s="473"/>
      <c r="J13" s="474"/>
      <c r="K13" s="534"/>
      <c r="L13" s="483"/>
    </row>
    <row r="14" spans="2:12" s="218" customFormat="1" ht="41.25" customHeight="1" x14ac:dyDescent="0.2">
      <c r="B14" s="289"/>
      <c r="C14" s="323" t="s">
        <v>80</v>
      </c>
      <c r="D14" s="480"/>
      <c r="E14" s="339"/>
      <c r="F14" s="333"/>
      <c r="G14" s="441"/>
      <c r="H14" s="473"/>
      <c r="I14" s="473"/>
      <c r="J14" s="474"/>
      <c r="K14" s="534"/>
      <c r="L14" s="483"/>
    </row>
    <row r="15" spans="2:12" s="218" customFormat="1" x14ac:dyDescent="0.2">
      <c r="B15" s="289"/>
      <c r="C15" s="479"/>
      <c r="D15" s="456"/>
      <c r="E15" s="339"/>
      <c r="F15" s="333"/>
      <c r="G15" s="441"/>
      <c r="H15" s="473"/>
      <c r="I15" s="473"/>
      <c r="J15" s="474"/>
      <c r="K15" s="534"/>
      <c r="L15" s="483"/>
    </row>
    <row r="16" spans="2:12" s="218" customFormat="1" x14ac:dyDescent="0.2">
      <c r="B16" s="289" t="s">
        <v>91</v>
      </c>
      <c r="C16" s="479" t="s">
        <v>81</v>
      </c>
      <c r="D16" s="456" t="s">
        <v>82</v>
      </c>
      <c r="E16" s="339" t="s">
        <v>274</v>
      </c>
      <c r="F16" s="333"/>
      <c r="G16" s="541" t="s">
        <v>1407</v>
      </c>
      <c r="H16" s="473"/>
      <c r="I16" s="473"/>
      <c r="J16" s="474"/>
      <c r="K16" s="534"/>
      <c r="L16" s="443"/>
    </row>
    <row r="17" spans="2:12" s="218" customFormat="1" x14ac:dyDescent="0.2">
      <c r="B17" s="289"/>
      <c r="C17" s="479"/>
      <c r="D17" s="339"/>
      <c r="E17" s="339"/>
      <c r="F17" s="333"/>
      <c r="G17" s="441"/>
      <c r="H17" s="473"/>
      <c r="I17" s="473"/>
      <c r="J17" s="474"/>
      <c r="K17" s="534"/>
      <c r="L17" s="483"/>
    </row>
    <row r="18" spans="2:12" s="218" customFormat="1" ht="102" x14ac:dyDescent="0.2">
      <c r="B18" s="289" t="s">
        <v>92</v>
      </c>
      <c r="C18" s="319" t="s">
        <v>21</v>
      </c>
      <c r="D18" s="339"/>
      <c r="E18" s="339"/>
      <c r="F18" s="333"/>
      <c r="G18" s="441"/>
      <c r="H18" s="473"/>
      <c r="I18" s="473"/>
      <c r="J18" s="474"/>
      <c r="K18" s="534"/>
      <c r="L18" s="483"/>
    </row>
    <row r="19" spans="2:12" s="218" customFormat="1" x14ac:dyDescent="0.2">
      <c r="B19" s="289"/>
      <c r="C19" s="479"/>
      <c r="D19" s="339"/>
      <c r="E19" s="339"/>
      <c r="F19" s="333"/>
      <c r="G19" s="441"/>
      <c r="H19" s="473"/>
      <c r="I19" s="473"/>
      <c r="J19" s="474"/>
      <c r="K19" s="534"/>
      <c r="L19" s="483"/>
    </row>
    <row r="20" spans="2:12" s="218" customFormat="1" x14ac:dyDescent="0.2">
      <c r="B20" s="289" t="s">
        <v>98</v>
      </c>
      <c r="C20" s="300" t="s">
        <v>93</v>
      </c>
      <c r="D20" s="383" t="s">
        <v>94</v>
      </c>
      <c r="E20" s="339" t="s">
        <v>274</v>
      </c>
      <c r="F20" s="333"/>
      <c r="G20" s="541" t="s">
        <v>1407</v>
      </c>
      <c r="H20" s="473"/>
      <c r="I20" s="473"/>
      <c r="J20" s="474"/>
      <c r="K20" s="534"/>
      <c r="L20" s="443"/>
    </row>
    <row r="21" spans="2:12" s="218" customFormat="1" x14ac:dyDescent="0.2">
      <c r="B21" s="289"/>
      <c r="C21" s="479"/>
      <c r="D21" s="339"/>
      <c r="E21" s="339"/>
      <c r="F21" s="333"/>
      <c r="G21" s="441"/>
      <c r="H21" s="473"/>
      <c r="I21" s="473"/>
      <c r="J21" s="474"/>
      <c r="K21" s="534"/>
      <c r="L21" s="483"/>
    </row>
    <row r="22" spans="2:12" s="218" customFormat="1" x14ac:dyDescent="0.2">
      <c r="B22" s="289" t="s">
        <v>99</v>
      </c>
      <c r="C22" s="300" t="s">
        <v>95</v>
      </c>
      <c r="D22" s="383" t="s">
        <v>94</v>
      </c>
      <c r="E22" s="339" t="s">
        <v>96</v>
      </c>
      <c r="F22" s="333"/>
      <c r="G22" s="541" t="s">
        <v>1407</v>
      </c>
      <c r="H22" s="473"/>
      <c r="I22" s="473"/>
      <c r="J22" s="474"/>
      <c r="K22" s="534"/>
      <c r="L22" s="317"/>
    </row>
    <row r="23" spans="2:12" s="218" customFormat="1" x14ac:dyDescent="0.2">
      <c r="B23" s="289"/>
      <c r="C23" s="479"/>
      <c r="D23" s="339"/>
      <c r="E23" s="339"/>
      <c r="F23" s="333"/>
      <c r="G23" s="441"/>
      <c r="H23" s="473"/>
      <c r="I23" s="473"/>
      <c r="J23" s="474"/>
      <c r="K23" s="534"/>
      <c r="L23" s="483"/>
    </row>
    <row r="24" spans="2:12" s="218" customFormat="1" ht="51" x14ac:dyDescent="0.2">
      <c r="B24" s="289" t="s">
        <v>83</v>
      </c>
      <c r="C24" s="315" t="s">
        <v>1384</v>
      </c>
      <c r="D24" s="339"/>
      <c r="E24" s="339"/>
      <c r="F24" s="333"/>
      <c r="G24" s="441"/>
      <c r="H24" s="473"/>
      <c r="I24" s="473"/>
      <c r="J24" s="474"/>
      <c r="K24" s="534"/>
      <c r="L24" s="483"/>
    </row>
    <row r="25" spans="2:12" s="218" customFormat="1" x14ac:dyDescent="0.2">
      <c r="B25" s="289"/>
      <c r="C25" s="323"/>
      <c r="D25" s="339"/>
      <c r="E25" s="339"/>
      <c r="F25" s="333"/>
      <c r="G25" s="441"/>
      <c r="H25" s="473"/>
      <c r="I25" s="473"/>
      <c r="J25" s="474"/>
      <c r="K25" s="534"/>
      <c r="L25" s="483"/>
    </row>
    <row r="26" spans="2:12" s="218" customFormat="1" ht="25.5" x14ac:dyDescent="0.2">
      <c r="B26" s="289" t="s">
        <v>84</v>
      </c>
      <c r="C26" s="299" t="s">
        <v>1381</v>
      </c>
      <c r="D26" s="361" t="s">
        <v>97</v>
      </c>
      <c r="E26" s="339" t="s">
        <v>274</v>
      </c>
      <c r="F26" s="333"/>
      <c r="G26" s="541" t="s">
        <v>1407</v>
      </c>
      <c r="H26" s="473"/>
      <c r="I26" s="473"/>
      <c r="J26" s="474"/>
      <c r="K26" s="534"/>
      <c r="L26" s="317"/>
    </row>
    <row r="27" spans="2:12" s="218" customFormat="1" x14ac:dyDescent="0.2">
      <c r="B27" s="289"/>
      <c r="C27" s="299"/>
      <c r="D27" s="361"/>
      <c r="E27" s="339"/>
      <c r="F27" s="333"/>
      <c r="G27" s="441"/>
      <c r="H27" s="473"/>
      <c r="I27" s="473"/>
      <c r="J27" s="474"/>
      <c r="K27" s="534"/>
      <c r="L27" s="443"/>
    </row>
    <row r="28" spans="2:12" s="218" customFormat="1" x14ac:dyDescent="0.2">
      <c r="B28" s="289" t="s">
        <v>85</v>
      </c>
      <c r="C28" s="300" t="s">
        <v>100</v>
      </c>
      <c r="D28" s="383" t="s">
        <v>101</v>
      </c>
      <c r="E28" s="339" t="s">
        <v>96</v>
      </c>
      <c r="F28" s="333"/>
      <c r="G28" s="541" t="s">
        <v>1407</v>
      </c>
      <c r="H28" s="542"/>
      <c r="I28" s="542"/>
      <c r="J28" s="474"/>
      <c r="K28" s="534"/>
      <c r="L28" s="317"/>
    </row>
    <row r="29" spans="2:12" s="218" customFormat="1" x14ac:dyDescent="0.2">
      <c r="B29" s="289"/>
      <c r="C29" s="300"/>
      <c r="D29" s="383"/>
      <c r="E29" s="339"/>
      <c r="F29" s="333"/>
      <c r="G29" s="441"/>
      <c r="H29" s="543"/>
      <c r="I29" s="543"/>
      <c r="J29" s="485"/>
      <c r="K29" s="537"/>
      <c r="L29" s="443"/>
    </row>
    <row r="30" spans="2:12" s="218" customFormat="1" x14ac:dyDescent="0.2">
      <c r="B30" s="318" t="s">
        <v>1382</v>
      </c>
      <c r="C30" s="300" t="s">
        <v>1383</v>
      </c>
      <c r="D30" s="383"/>
      <c r="E30" s="339"/>
      <c r="F30" s="333"/>
      <c r="G30" s="541" t="s">
        <v>1407</v>
      </c>
      <c r="H30" s="544"/>
      <c r="I30" s="545"/>
      <c r="J30" s="474"/>
      <c r="K30" s="534"/>
      <c r="L30" s="317"/>
    </row>
    <row r="31" spans="2:12" s="218" customFormat="1" x14ac:dyDescent="0.2">
      <c r="B31" s="289"/>
      <c r="C31" s="300"/>
      <c r="D31" s="383"/>
      <c r="E31" s="339"/>
      <c r="F31" s="333"/>
      <c r="G31" s="441"/>
      <c r="H31" s="546"/>
      <c r="I31" s="546"/>
      <c r="J31" s="486"/>
      <c r="K31" s="538"/>
      <c r="L31" s="443"/>
    </row>
    <row r="32" spans="2:12" s="218" customFormat="1" ht="25.5" x14ac:dyDescent="0.2">
      <c r="B32" s="318" t="s">
        <v>1382</v>
      </c>
      <c r="C32" s="300" t="s">
        <v>2</v>
      </c>
      <c r="D32" s="383"/>
      <c r="E32" s="339" t="s">
        <v>3</v>
      </c>
      <c r="F32" s="333"/>
      <c r="G32" s="541" t="s">
        <v>1407</v>
      </c>
      <c r="H32" s="542"/>
      <c r="I32" s="542"/>
      <c r="J32" s="474"/>
      <c r="K32" s="534"/>
      <c r="L32" s="317"/>
    </row>
    <row r="33" spans="2:12" s="218" customFormat="1" x14ac:dyDescent="0.2">
      <c r="B33" s="289"/>
      <c r="C33" s="479"/>
      <c r="D33" s="339"/>
      <c r="E33" s="339"/>
      <c r="F33" s="333"/>
      <c r="G33" s="441"/>
      <c r="H33" s="546"/>
      <c r="I33" s="546"/>
      <c r="J33" s="486"/>
      <c r="K33" s="538"/>
      <c r="L33" s="483"/>
    </row>
    <row r="34" spans="2:12" s="218" customFormat="1" x14ac:dyDescent="0.2">
      <c r="B34" s="289" t="s">
        <v>24</v>
      </c>
      <c r="C34" s="481" t="s">
        <v>220</v>
      </c>
      <c r="D34" s="339"/>
      <c r="E34" s="339"/>
      <c r="F34" s="333"/>
      <c r="G34" s="441"/>
      <c r="H34" s="546"/>
      <c r="I34" s="546"/>
      <c r="J34" s="486"/>
      <c r="K34" s="538"/>
      <c r="L34" s="483"/>
    </row>
    <row r="35" spans="2:12" s="218" customFormat="1" x14ac:dyDescent="0.2">
      <c r="B35" s="289"/>
      <c r="C35" s="479"/>
      <c r="D35" s="339"/>
      <c r="E35" s="339"/>
      <c r="F35" s="333"/>
      <c r="G35" s="441"/>
      <c r="H35" s="546"/>
      <c r="I35" s="546"/>
      <c r="J35" s="486"/>
      <c r="K35" s="538"/>
      <c r="L35" s="483"/>
    </row>
    <row r="36" spans="2:12" s="218" customFormat="1" ht="38.25" x14ac:dyDescent="0.2">
      <c r="B36" s="289" t="s">
        <v>272</v>
      </c>
      <c r="C36" s="479" t="s">
        <v>208</v>
      </c>
      <c r="D36" s="339"/>
      <c r="E36" s="339"/>
      <c r="F36" s="333"/>
      <c r="G36" s="441"/>
      <c r="H36" s="261"/>
      <c r="I36" s="261"/>
      <c r="J36" s="486"/>
      <c r="K36" s="538"/>
      <c r="L36" s="483"/>
    </row>
    <row r="37" spans="2:12" s="218" customFormat="1" x14ac:dyDescent="0.2">
      <c r="B37" s="289"/>
      <c r="C37" s="479"/>
      <c r="D37" s="339"/>
      <c r="E37" s="339"/>
      <c r="F37" s="333"/>
      <c r="G37" s="441"/>
      <c r="H37" s="261"/>
      <c r="I37" s="261"/>
      <c r="J37" s="486"/>
      <c r="K37" s="538"/>
      <c r="L37" s="483"/>
    </row>
    <row r="38" spans="2:12" s="218" customFormat="1" ht="53.25" customHeight="1" x14ac:dyDescent="0.2">
      <c r="B38" s="289"/>
      <c r="C38" s="315" t="s">
        <v>1250</v>
      </c>
      <c r="D38" s="339"/>
      <c r="E38" s="339"/>
      <c r="F38" s="333"/>
      <c r="G38" s="441"/>
      <c r="H38" s="261"/>
      <c r="I38" s="261"/>
      <c r="J38" s="486"/>
      <c r="K38" s="538"/>
      <c r="L38" s="483"/>
    </row>
    <row r="39" spans="2:12" s="218" customFormat="1" x14ac:dyDescent="0.2">
      <c r="B39" s="289"/>
      <c r="C39" s="479"/>
      <c r="D39" s="339"/>
      <c r="E39" s="339"/>
      <c r="F39" s="333"/>
      <c r="G39" s="441"/>
      <c r="H39" s="261"/>
      <c r="I39" s="261"/>
      <c r="J39" s="486"/>
      <c r="K39" s="538"/>
      <c r="L39" s="483"/>
    </row>
    <row r="40" spans="2:12" s="218" customFormat="1" x14ac:dyDescent="0.2">
      <c r="B40" s="289"/>
      <c r="C40" s="479"/>
      <c r="D40" s="339"/>
      <c r="E40" s="339"/>
      <c r="F40" s="333"/>
      <c r="G40" s="441"/>
      <c r="H40" s="261"/>
      <c r="I40" s="261"/>
      <c r="J40" s="486"/>
      <c r="K40" s="538"/>
      <c r="L40" s="483"/>
    </row>
    <row r="41" spans="2:12" s="218" customFormat="1" ht="14.25" customHeight="1" x14ac:dyDescent="0.2">
      <c r="B41" s="289" t="s">
        <v>25</v>
      </c>
      <c r="C41" s="482" t="s">
        <v>1354</v>
      </c>
      <c r="D41" s="383" t="s">
        <v>4</v>
      </c>
      <c r="E41" s="339" t="s">
        <v>267</v>
      </c>
      <c r="F41" s="333"/>
      <c r="G41" s="541" t="s">
        <v>1407</v>
      </c>
      <c r="H41" s="473"/>
      <c r="I41" s="473"/>
      <c r="J41" s="474"/>
      <c r="K41" s="534"/>
      <c r="L41" s="317"/>
    </row>
    <row r="42" spans="2:12" s="218" customFormat="1" x14ac:dyDescent="0.2">
      <c r="B42" s="289"/>
      <c r="C42" s="459"/>
      <c r="D42" s="339"/>
      <c r="E42" s="339"/>
      <c r="F42" s="333"/>
      <c r="G42" s="441"/>
      <c r="H42" s="261"/>
      <c r="I42" s="261"/>
      <c r="J42" s="486"/>
      <c r="K42" s="538"/>
      <c r="L42" s="483"/>
    </row>
    <row r="43" spans="2:12" s="218" customFormat="1" x14ac:dyDescent="0.2">
      <c r="B43" s="289" t="s">
        <v>26</v>
      </c>
      <c r="C43" s="482" t="s">
        <v>1233</v>
      </c>
      <c r="D43" s="383" t="s">
        <v>4</v>
      </c>
      <c r="E43" s="339" t="s">
        <v>267</v>
      </c>
      <c r="F43" s="333"/>
      <c r="G43" s="541" t="s">
        <v>1407</v>
      </c>
      <c r="H43" s="259"/>
      <c r="I43" s="535"/>
      <c r="J43" s="485"/>
      <c r="K43" s="537"/>
      <c r="L43" s="443"/>
    </row>
    <row r="44" spans="2:12" s="218" customFormat="1" x14ac:dyDescent="0.2">
      <c r="B44" s="289"/>
      <c r="C44" s="459"/>
      <c r="D44" s="339"/>
      <c r="E44" s="339"/>
      <c r="F44" s="333"/>
      <c r="G44" s="441"/>
      <c r="H44" s="261"/>
      <c r="I44" s="261"/>
      <c r="J44" s="486"/>
      <c r="K44" s="538"/>
      <c r="L44" s="483"/>
    </row>
    <row r="45" spans="2:12" s="218" customFormat="1" x14ac:dyDescent="0.2">
      <c r="B45" s="289"/>
      <c r="C45" s="340"/>
      <c r="D45" s="339"/>
      <c r="E45" s="339"/>
      <c r="F45" s="333"/>
      <c r="G45" s="441"/>
      <c r="H45" s="261"/>
      <c r="I45" s="261"/>
      <c r="J45" s="486"/>
      <c r="K45" s="538"/>
      <c r="L45" s="483"/>
    </row>
    <row r="46" spans="2:12" s="218" customFormat="1" x14ac:dyDescent="0.2">
      <c r="B46" s="289" t="s">
        <v>27</v>
      </c>
      <c r="C46" s="481" t="s">
        <v>209</v>
      </c>
      <c r="D46" s="339"/>
      <c r="E46" s="339"/>
      <c r="F46" s="333"/>
      <c r="G46" s="441"/>
      <c r="H46" s="261"/>
      <c r="I46" s="261"/>
      <c r="J46" s="486"/>
      <c r="K46" s="538"/>
      <c r="L46" s="483"/>
    </row>
    <row r="47" spans="2:12" s="218" customFormat="1" x14ac:dyDescent="0.2">
      <c r="B47" s="289"/>
      <c r="C47" s="479"/>
      <c r="D47" s="339"/>
      <c r="E47" s="339"/>
      <c r="F47" s="333"/>
      <c r="G47" s="441"/>
      <c r="H47" s="261"/>
      <c r="I47" s="261"/>
      <c r="J47" s="486"/>
      <c r="K47" s="538"/>
      <c r="L47" s="483"/>
    </row>
    <row r="48" spans="2:12" s="218" customFormat="1" ht="140.25" x14ac:dyDescent="0.2">
      <c r="B48" s="289"/>
      <c r="C48" s="416" t="s">
        <v>102</v>
      </c>
      <c r="D48" s="285"/>
      <c r="E48" s="285"/>
      <c r="F48" s="333"/>
      <c r="G48" s="441"/>
      <c r="H48" s="261"/>
      <c r="I48" s="261"/>
      <c r="J48" s="486"/>
      <c r="K48" s="538"/>
      <c r="L48" s="483"/>
    </row>
    <row r="49" spans="2:14" s="218" customFormat="1" x14ac:dyDescent="0.2">
      <c r="B49" s="289"/>
      <c r="C49" s="392"/>
      <c r="D49" s="285"/>
      <c r="E49" s="285"/>
      <c r="F49" s="333"/>
      <c r="G49" s="441"/>
      <c r="H49" s="261"/>
      <c r="I49" s="261"/>
      <c r="J49" s="486"/>
      <c r="K49" s="538"/>
      <c r="L49" s="483"/>
    </row>
    <row r="50" spans="2:14" s="218" customFormat="1" x14ac:dyDescent="0.2">
      <c r="B50" s="289" t="s">
        <v>1</v>
      </c>
      <c r="C50" s="340" t="s">
        <v>108</v>
      </c>
      <c r="D50" s="339"/>
      <c r="E50" s="339" t="s">
        <v>267</v>
      </c>
      <c r="F50" s="333"/>
      <c r="G50" s="541" t="s">
        <v>1407</v>
      </c>
      <c r="H50" s="259"/>
      <c r="I50" s="535"/>
      <c r="J50" s="485"/>
      <c r="K50" s="537"/>
      <c r="L50" s="443"/>
    </row>
    <row r="51" spans="2:14" s="218" customFormat="1" x14ac:dyDescent="0.2">
      <c r="B51" s="284" t="s">
        <v>1186</v>
      </c>
      <c r="C51" s="299" t="s">
        <v>1202</v>
      </c>
      <c r="D51" s="339"/>
      <c r="E51" s="339" t="s">
        <v>267</v>
      </c>
      <c r="F51" s="333"/>
      <c r="G51" s="541" t="s">
        <v>1407</v>
      </c>
      <c r="H51" s="259"/>
      <c r="I51" s="535"/>
      <c r="J51" s="485"/>
      <c r="K51" s="537"/>
      <c r="L51" s="443"/>
    </row>
    <row r="52" spans="2:14" s="218" customFormat="1" x14ac:dyDescent="0.2">
      <c r="B52" s="289"/>
      <c r="C52" s="340"/>
      <c r="D52" s="339"/>
      <c r="E52" s="339"/>
      <c r="F52" s="333"/>
      <c r="G52" s="441"/>
      <c r="H52" s="261"/>
      <c r="I52" s="261"/>
      <c r="J52" s="486"/>
      <c r="K52" s="538"/>
      <c r="L52" s="483"/>
    </row>
    <row r="53" spans="2:14" s="218" customFormat="1" x14ac:dyDescent="0.2">
      <c r="B53" s="289"/>
      <c r="C53" s="340"/>
      <c r="D53" s="339"/>
      <c r="E53" s="339"/>
      <c r="F53" s="333"/>
      <c r="G53" s="441"/>
      <c r="H53" s="261"/>
      <c r="I53" s="261"/>
      <c r="J53" s="486"/>
      <c r="K53" s="538"/>
      <c r="L53" s="483"/>
    </row>
    <row r="54" spans="2:14" s="218" customFormat="1" ht="13.5" thickBot="1" x14ac:dyDescent="0.25">
      <c r="B54" s="289"/>
      <c r="C54" s="340"/>
      <c r="D54" s="339"/>
      <c r="E54" s="339"/>
      <c r="F54" s="333"/>
      <c r="G54" s="441"/>
      <c r="H54" s="356"/>
      <c r="I54" s="356"/>
      <c r="J54" s="356"/>
      <c r="K54" s="356"/>
      <c r="L54" s="356"/>
    </row>
    <row r="55" spans="2:14" s="218" customFormat="1" ht="13.5" thickTop="1" x14ac:dyDescent="0.2">
      <c r="B55" s="302"/>
      <c r="C55" s="611"/>
      <c r="D55" s="611"/>
      <c r="E55" s="611"/>
      <c r="F55" s="263"/>
      <c r="G55" s="638"/>
      <c r="H55" s="607"/>
      <c r="I55" s="504"/>
      <c r="J55" s="607"/>
      <c r="K55" s="524"/>
      <c r="L55" s="327"/>
      <c r="N55" s="502" t="s">
        <v>1399</v>
      </c>
    </row>
    <row r="56" spans="2:14" s="218" customFormat="1" ht="13.5" thickBot="1" x14ac:dyDescent="0.25">
      <c r="B56" s="304"/>
      <c r="C56" s="612"/>
      <c r="D56" s="612"/>
      <c r="E56" s="612"/>
      <c r="F56" s="264"/>
      <c r="G56" s="639"/>
      <c r="H56" s="608"/>
      <c r="I56" s="505"/>
      <c r="J56" s="608"/>
      <c r="K56" s="525"/>
      <c r="L56" s="500"/>
    </row>
    <row r="57" spans="2:14" ht="13.5" thickTop="1" x14ac:dyDescent="0.2">
      <c r="C57" s="206"/>
    </row>
    <row r="58" spans="2:14" x14ac:dyDescent="0.2">
      <c r="C58" s="206"/>
    </row>
    <row r="59" spans="2:14" x14ac:dyDescent="0.2">
      <c r="C59" s="206"/>
    </row>
    <row r="60" spans="2:14" x14ac:dyDescent="0.2">
      <c r="C60" s="206"/>
    </row>
    <row r="61" spans="2:14" x14ac:dyDescent="0.2">
      <c r="C61" s="206"/>
    </row>
    <row r="62" spans="2:14" x14ac:dyDescent="0.2">
      <c r="C62" s="206"/>
    </row>
    <row r="63" spans="2:14" x14ac:dyDescent="0.2">
      <c r="C63" s="206"/>
    </row>
    <row r="64" spans="2:14" x14ac:dyDescent="0.2">
      <c r="C64" s="206"/>
    </row>
    <row r="65" spans="3:3" x14ac:dyDescent="0.2">
      <c r="C65" s="206"/>
    </row>
    <row r="66" spans="3:3" x14ac:dyDescent="0.2">
      <c r="C66" s="206"/>
    </row>
    <row r="67" spans="3:3" x14ac:dyDescent="0.2">
      <c r="C67" s="206"/>
    </row>
    <row r="68" spans="3:3" x14ac:dyDescent="0.2">
      <c r="C68" s="206"/>
    </row>
    <row r="69" spans="3:3" x14ac:dyDescent="0.2">
      <c r="C69" s="206"/>
    </row>
    <row r="70" spans="3:3" x14ac:dyDescent="0.2">
      <c r="C70" s="206"/>
    </row>
    <row r="71" spans="3:3" x14ac:dyDescent="0.2">
      <c r="C71" s="206"/>
    </row>
    <row r="72" spans="3:3" x14ac:dyDescent="0.2">
      <c r="C72" s="206"/>
    </row>
    <row r="73" spans="3:3" x14ac:dyDescent="0.2">
      <c r="C73" s="206"/>
    </row>
    <row r="74" spans="3:3" x14ac:dyDescent="0.2">
      <c r="C74" s="206"/>
    </row>
    <row r="75" spans="3:3" x14ac:dyDescent="0.2">
      <c r="C75" s="206"/>
    </row>
    <row r="76" spans="3:3" x14ac:dyDescent="0.2">
      <c r="C76" s="206"/>
    </row>
    <row r="77" spans="3:3" x14ac:dyDescent="0.2">
      <c r="C77" s="206"/>
    </row>
    <row r="78" spans="3:3" x14ac:dyDescent="0.2">
      <c r="C78" s="206"/>
    </row>
    <row r="79" spans="3:3" x14ac:dyDescent="0.2">
      <c r="C79" s="206"/>
    </row>
    <row r="80" spans="3:3" x14ac:dyDescent="0.2">
      <c r="C80" s="206"/>
    </row>
    <row r="81" spans="3:3" x14ac:dyDescent="0.2">
      <c r="C81" s="206"/>
    </row>
    <row r="82" spans="3:3" x14ac:dyDescent="0.2">
      <c r="C82" s="206"/>
    </row>
    <row r="83" spans="3:3" x14ac:dyDescent="0.2">
      <c r="C83" s="206"/>
    </row>
    <row r="84" spans="3:3" x14ac:dyDescent="0.2">
      <c r="C84" s="206"/>
    </row>
    <row r="85" spans="3:3" x14ac:dyDescent="0.2">
      <c r="C85" s="206"/>
    </row>
    <row r="86" spans="3:3" x14ac:dyDescent="0.2">
      <c r="C86" s="206"/>
    </row>
    <row r="87" spans="3:3" x14ac:dyDescent="0.2">
      <c r="C87" s="206"/>
    </row>
    <row r="88" spans="3:3" x14ac:dyDescent="0.2">
      <c r="C88" s="206"/>
    </row>
    <row r="89" spans="3:3" x14ac:dyDescent="0.2">
      <c r="C89" s="206"/>
    </row>
    <row r="90" spans="3:3" x14ac:dyDescent="0.2">
      <c r="C90" s="206"/>
    </row>
    <row r="91" spans="3:3" x14ac:dyDescent="0.2">
      <c r="C91" s="206"/>
    </row>
    <row r="92" spans="3:3" x14ac:dyDescent="0.2">
      <c r="C92" s="206"/>
    </row>
    <row r="93" spans="3:3" x14ac:dyDescent="0.2">
      <c r="C93" s="206"/>
    </row>
    <row r="94" spans="3:3" x14ac:dyDescent="0.2">
      <c r="C94" s="206"/>
    </row>
    <row r="95" spans="3:3" x14ac:dyDescent="0.2">
      <c r="C95" s="206"/>
    </row>
    <row r="96" spans="3:3" x14ac:dyDescent="0.2">
      <c r="C96" s="206"/>
    </row>
    <row r="97" spans="3:3" x14ac:dyDescent="0.2">
      <c r="C97" s="206"/>
    </row>
    <row r="98" spans="3:3" x14ac:dyDescent="0.2">
      <c r="C98" s="206"/>
    </row>
    <row r="99" spans="3:3" x14ac:dyDescent="0.2">
      <c r="C99" s="206"/>
    </row>
    <row r="100" spans="3:3" x14ac:dyDescent="0.2">
      <c r="C100" s="206"/>
    </row>
    <row r="101" spans="3:3" x14ac:dyDescent="0.2">
      <c r="C101" s="206"/>
    </row>
    <row r="102" spans="3:3" x14ac:dyDescent="0.2">
      <c r="C102" s="206"/>
    </row>
    <row r="103" spans="3:3" x14ac:dyDescent="0.2">
      <c r="C103" s="206"/>
    </row>
    <row r="104" spans="3:3" x14ac:dyDescent="0.2">
      <c r="C104" s="206"/>
    </row>
    <row r="105" spans="3:3" x14ac:dyDescent="0.2">
      <c r="C105" s="206"/>
    </row>
    <row r="106" spans="3:3" x14ac:dyDescent="0.2">
      <c r="C106" s="206"/>
    </row>
    <row r="107" spans="3:3" x14ac:dyDescent="0.2">
      <c r="C107" s="206"/>
    </row>
    <row r="108" spans="3:3" x14ac:dyDescent="0.2">
      <c r="C108" s="206"/>
    </row>
    <row r="109" spans="3:3" x14ac:dyDescent="0.2">
      <c r="C109" s="206"/>
    </row>
    <row r="110" spans="3:3" x14ac:dyDescent="0.2">
      <c r="C110" s="206"/>
    </row>
    <row r="111" spans="3:3" x14ac:dyDescent="0.2">
      <c r="C111" s="206"/>
    </row>
    <row r="112" spans="3:3" x14ac:dyDescent="0.2">
      <c r="C112" s="206"/>
    </row>
    <row r="113" spans="3:3" x14ac:dyDescent="0.2">
      <c r="C113" s="206"/>
    </row>
    <row r="114" spans="3:3" x14ac:dyDescent="0.2">
      <c r="C114" s="206"/>
    </row>
    <row r="115" spans="3:3" x14ac:dyDescent="0.2">
      <c r="C115" s="206"/>
    </row>
    <row r="116" spans="3:3" x14ac:dyDescent="0.2">
      <c r="C116" s="206"/>
    </row>
    <row r="117" spans="3:3" x14ac:dyDescent="0.2">
      <c r="C117" s="206"/>
    </row>
    <row r="118" spans="3:3" x14ac:dyDescent="0.2">
      <c r="C118" s="206"/>
    </row>
    <row r="119" spans="3:3" x14ac:dyDescent="0.2">
      <c r="C119" s="206"/>
    </row>
    <row r="120" spans="3:3" x14ac:dyDescent="0.2">
      <c r="C120" s="206"/>
    </row>
    <row r="121" spans="3:3" x14ac:dyDescent="0.2">
      <c r="C121" s="206"/>
    </row>
    <row r="122" spans="3:3" x14ac:dyDescent="0.2">
      <c r="C122" s="206"/>
    </row>
    <row r="123" spans="3:3" x14ac:dyDescent="0.2">
      <c r="C123" s="206"/>
    </row>
    <row r="124" spans="3:3" x14ac:dyDescent="0.2">
      <c r="C124" s="206"/>
    </row>
    <row r="125" spans="3:3" x14ac:dyDescent="0.2">
      <c r="C125" s="206"/>
    </row>
    <row r="126" spans="3:3" x14ac:dyDescent="0.2">
      <c r="C126" s="206"/>
    </row>
    <row r="127" spans="3:3" x14ac:dyDescent="0.2">
      <c r="C127" s="206"/>
    </row>
    <row r="128" spans="3:3" x14ac:dyDescent="0.2">
      <c r="C128" s="206"/>
    </row>
    <row r="129" spans="3:3" x14ac:dyDescent="0.2">
      <c r="C129" s="206"/>
    </row>
    <row r="130" spans="3:3" x14ac:dyDescent="0.2">
      <c r="C130" s="206"/>
    </row>
    <row r="131" spans="3:3" x14ac:dyDescent="0.2">
      <c r="C131" s="206"/>
    </row>
    <row r="132" spans="3:3" x14ac:dyDescent="0.2">
      <c r="C132" s="206"/>
    </row>
    <row r="133" spans="3:3" x14ac:dyDescent="0.2">
      <c r="C133" s="206"/>
    </row>
    <row r="134" spans="3:3" x14ac:dyDescent="0.2">
      <c r="C134" s="206"/>
    </row>
    <row r="135" spans="3:3" x14ac:dyDescent="0.2">
      <c r="C135" s="206"/>
    </row>
    <row r="136" spans="3:3" x14ac:dyDescent="0.2">
      <c r="C136" s="206"/>
    </row>
    <row r="137" spans="3:3" x14ac:dyDescent="0.2">
      <c r="C137" s="206"/>
    </row>
    <row r="138" spans="3:3" x14ac:dyDescent="0.2">
      <c r="C138" s="206"/>
    </row>
    <row r="139" spans="3:3" x14ac:dyDescent="0.2">
      <c r="C139" s="206"/>
    </row>
    <row r="140" spans="3:3" x14ac:dyDescent="0.2">
      <c r="C140" s="206"/>
    </row>
    <row r="141" spans="3:3" x14ac:dyDescent="0.2">
      <c r="C141" s="206"/>
    </row>
    <row r="142" spans="3:3" x14ac:dyDescent="0.2">
      <c r="C142" s="206"/>
    </row>
    <row r="143" spans="3:3" x14ac:dyDescent="0.2">
      <c r="C143" s="206"/>
    </row>
    <row r="144" spans="3:3" x14ac:dyDescent="0.2">
      <c r="C144" s="206"/>
    </row>
    <row r="145" spans="3:3" x14ac:dyDescent="0.2">
      <c r="C145" s="206"/>
    </row>
    <row r="146" spans="3:3" x14ac:dyDescent="0.2">
      <c r="C146" s="206"/>
    </row>
    <row r="147" spans="3:3" x14ac:dyDescent="0.2">
      <c r="C147" s="206"/>
    </row>
    <row r="148" spans="3:3" x14ac:dyDescent="0.2">
      <c r="C148" s="206"/>
    </row>
    <row r="149" spans="3:3" x14ac:dyDescent="0.2">
      <c r="C149" s="206"/>
    </row>
    <row r="150" spans="3:3" x14ac:dyDescent="0.2">
      <c r="C150" s="206"/>
    </row>
    <row r="151" spans="3:3" x14ac:dyDescent="0.2">
      <c r="C151" s="206"/>
    </row>
    <row r="152" spans="3:3" x14ac:dyDescent="0.2">
      <c r="C152" s="206"/>
    </row>
    <row r="153" spans="3:3" x14ac:dyDescent="0.2">
      <c r="C153" s="206"/>
    </row>
    <row r="154" spans="3:3" x14ac:dyDescent="0.2">
      <c r="C154" s="206"/>
    </row>
    <row r="155" spans="3:3" x14ac:dyDescent="0.2">
      <c r="C155" s="206"/>
    </row>
    <row r="156" spans="3:3" x14ac:dyDescent="0.2">
      <c r="C156" s="206"/>
    </row>
    <row r="157" spans="3:3" x14ac:dyDescent="0.2">
      <c r="C157" s="206"/>
    </row>
    <row r="158" spans="3:3" x14ac:dyDescent="0.2">
      <c r="C158" s="206"/>
    </row>
    <row r="159" spans="3:3" x14ac:dyDescent="0.2">
      <c r="C159" s="206"/>
    </row>
    <row r="160" spans="3:3" x14ac:dyDescent="0.2">
      <c r="C160" s="206"/>
    </row>
    <row r="161" spans="3:3" x14ac:dyDescent="0.2">
      <c r="C161" s="206"/>
    </row>
    <row r="162" spans="3:3" x14ac:dyDescent="0.2">
      <c r="C162" s="206"/>
    </row>
    <row r="163" spans="3:3" x14ac:dyDescent="0.2">
      <c r="C163" s="206"/>
    </row>
    <row r="164" spans="3:3" x14ac:dyDescent="0.2">
      <c r="C164" s="206"/>
    </row>
    <row r="165" spans="3:3" x14ac:dyDescent="0.2">
      <c r="C165" s="206"/>
    </row>
    <row r="166" spans="3:3" x14ac:dyDescent="0.2">
      <c r="C166" s="206"/>
    </row>
    <row r="167" spans="3:3" x14ac:dyDescent="0.2">
      <c r="C167" s="206"/>
    </row>
    <row r="168" spans="3:3" x14ac:dyDescent="0.2">
      <c r="C168" s="206"/>
    </row>
    <row r="169" spans="3:3" x14ac:dyDescent="0.2">
      <c r="C169" s="206"/>
    </row>
    <row r="170" spans="3:3" x14ac:dyDescent="0.2">
      <c r="C170" s="206"/>
    </row>
    <row r="171" spans="3:3" x14ac:dyDescent="0.2">
      <c r="C171" s="206"/>
    </row>
    <row r="172" spans="3:3" x14ac:dyDescent="0.2">
      <c r="C172" s="206"/>
    </row>
    <row r="173" spans="3:3" x14ac:dyDescent="0.2">
      <c r="C173" s="206"/>
    </row>
    <row r="174" spans="3:3" x14ac:dyDescent="0.2">
      <c r="C174" s="206"/>
    </row>
    <row r="175" spans="3:3" x14ac:dyDescent="0.2">
      <c r="C175" s="206"/>
    </row>
    <row r="176" spans="3:3" x14ac:dyDescent="0.2">
      <c r="C176" s="206"/>
    </row>
    <row r="177" spans="3:3" x14ac:dyDescent="0.2">
      <c r="C177" s="206"/>
    </row>
    <row r="178" spans="3:3" x14ac:dyDescent="0.2">
      <c r="C178" s="206"/>
    </row>
    <row r="179" spans="3:3" x14ac:dyDescent="0.2">
      <c r="C179" s="206"/>
    </row>
    <row r="180" spans="3:3" x14ac:dyDescent="0.2">
      <c r="C180" s="206"/>
    </row>
    <row r="181" spans="3:3" x14ac:dyDescent="0.2">
      <c r="C181" s="206"/>
    </row>
    <row r="182" spans="3:3" x14ac:dyDescent="0.2">
      <c r="C182" s="206"/>
    </row>
    <row r="183" spans="3:3" x14ac:dyDescent="0.2">
      <c r="C183" s="206"/>
    </row>
    <row r="184" spans="3:3" x14ac:dyDescent="0.2">
      <c r="C184" s="206"/>
    </row>
    <row r="185" spans="3:3" x14ac:dyDescent="0.2">
      <c r="C185" s="206"/>
    </row>
    <row r="186" spans="3:3" x14ac:dyDescent="0.2">
      <c r="C186" s="206"/>
    </row>
    <row r="187" spans="3:3" x14ac:dyDescent="0.2">
      <c r="C187" s="206"/>
    </row>
    <row r="188" spans="3:3" x14ac:dyDescent="0.2">
      <c r="C188" s="206"/>
    </row>
    <row r="189" spans="3:3" x14ac:dyDescent="0.2">
      <c r="C189" s="206"/>
    </row>
    <row r="190" spans="3:3" x14ac:dyDescent="0.2">
      <c r="C190" s="206"/>
    </row>
    <row r="191" spans="3:3" x14ac:dyDescent="0.2">
      <c r="C191" s="206"/>
    </row>
    <row r="192" spans="3:3" x14ac:dyDescent="0.2">
      <c r="C192" s="206"/>
    </row>
    <row r="193" spans="3:3" x14ac:dyDescent="0.2">
      <c r="C193" s="206"/>
    </row>
    <row r="194" spans="3:3" x14ac:dyDescent="0.2">
      <c r="C194" s="206"/>
    </row>
    <row r="195" spans="3:3" x14ac:dyDescent="0.2">
      <c r="C195" s="206"/>
    </row>
    <row r="196" spans="3:3" x14ac:dyDescent="0.2">
      <c r="C196" s="206"/>
    </row>
    <row r="197" spans="3:3" x14ac:dyDescent="0.2">
      <c r="C197" s="206"/>
    </row>
    <row r="198" spans="3:3" x14ac:dyDescent="0.2">
      <c r="C198" s="206"/>
    </row>
    <row r="199" spans="3:3" x14ac:dyDescent="0.2">
      <c r="C199" s="206"/>
    </row>
    <row r="200" spans="3:3" x14ac:dyDescent="0.2">
      <c r="C200" s="206"/>
    </row>
    <row r="201" spans="3:3" x14ac:dyDescent="0.2">
      <c r="C201" s="206"/>
    </row>
    <row r="202" spans="3:3" x14ac:dyDescent="0.2">
      <c r="C202" s="206"/>
    </row>
    <row r="203" spans="3:3" x14ac:dyDescent="0.2">
      <c r="C203" s="206"/>
    </row>
    <row r="204" spans="3:3" x14ac:dyDescent="0.2">
      <c r="C204" s="206"/>
    </row>
    <row r="205" spans="3:3" x14ac:dyDescent="0.2">
      <c r="C205" s="206"/>
    </row>
    <row r="206" spans="3:3" x14ac:dyDescent="0.2">
      <c r="C206" s="206"/>
    </row>
    <row r="207" spans="3:3" x14ac:dyDescent="0.2">
      <c r="C207" s="206"/>
    </row>
    <row r="208" spans="3:3" x14ac:dyDescent="0.2">
      <c r="C208" s="206"/>
    </row>
    <row r="209" spans="3:3" x14ac:dyDescent="0.2">
      <c r="C209" s="206"/>
    </row>
    <row r="210" spans="3:3" x14ac:dyDescent="0.2">
      <c r="C210" s="206"/>
    </row>
    <row r="211" spans="3:3" x14ac:dyDescent="0.2">
      <c r="C211" s="206"/>
    </row>
    <row r="212" spans="3:3" x14ac:dyDescent="0.2">
      <c r="C212" s="206"/>
    </row>
    <row r="213" spans="3:3" x14ac:dyDescent="0.2">
      <c r="C213" s="206"/>
    </row>
    <row r="214" spans="3:3" x14ac:dyDescent="0.2">
      <c r="C214" s="206"/>
    </row>
    <row r="215" spans="3:3" x14ac:dyDescent="0.2">
      <c r="C215" s="206"/>
    </row>
    <row r="216" spans="3:3" x14ac:dyDescent="0.2">
      <c r="C216" s="206"/>
    </row>
    <row r="217" spans="3:3" x14ac:dyDescent="0.2">
      <c r="C217" s="206"/>
    </row>
    <row r="218" spans="3:3" x14ac:dyDescent="0.2">
      <c r="C218" s="206"/>
    </row>
    <row r="219" spans="3:3" x14ac:dyDescent="0.2">
      <c r="C219" s="206"/>
    </row>
    <row r="220" spans="3:3" x14ac:dyDescent="0.2">
      <c r="C220" s="206"/>
    </row>
    <row r="221" spans="3:3" x14ac:dyDescent="0.2">
      <c r="C221" s="206"/>
    </row>
    <row r="222" spans="3:3" x14ac:dyDescent="0.2">
      <c r="C222" s="206"/>
    </row>
    <row r="223" spans="3:3" x14ac:dyDescent="0.2">
      <c r="C223" s="206"/>
    </row>
    <row r="224" spans="3:3" x14ac:dyDescent="0.2">
      <c r="C224" s="206"/>
    </row>
    <row r="225" spans="3:3" x14ac:dyDescent="0.2">
      <c r="C225" s="206"/>
    </row>
    <row r="226" spans="3:3" x14ac:dyDescent="0.2">
      <c r="C226" s="206"/>
    </row>
    <row r="227" spans="3:3" x14ac:dyDescent="0.2">
      <c r="C227" s="206"/>
    </row>
    <row r="228" spans="3:3" x14ac:dyDescent="0.2">
      <c r="C228" s="206"/>
    </row>
    <row r="229" spans="3:3" x14ac:dyDescent="0.2">
      <c r="C229" s="206"/>
    </row>
    <row r="230" spans="3:3" x14ac:dyDescent="0.2">
      <c r="C230" s="206"/>
    </row>
    <row r="231" spans="3:3" x14ac:dyDescent="0.2">
      <c r="C231" s="206"/>
    </row>
    <row r="232" spans="3:3" x14ac:dyDescent="0.2">
      <c r="C232" s="206"/>
    </row>
    <row r="233" spans="3:3" x14ac:dyDescent="0.2">
      <c r="C233" s="206"/>
    </row>
    <row r="234" spans="3:3" x14ac:dyDescent="0.2">
      <c r="C234" s="206"/>
    </row>
    <row r="235" spans="3:3" x14ac:dyDescent="0.2">
      <c r="C235" s="206"/>
    </row>
    <row r="236" spans="3:3" x14ac:dyDescent="0.2">
      <c r="C236" s="206"/>
    </row>
    <row r="237" spans="3:3" x14ac:dyDescent="0.2">
      <c r="C237" s="206"/>
    </row>
    <row r="238" spans="3:3" x14ac:dyDescent="0.2">
      <c r="C238" s="206"/>
    </row>
    <row r="239" spans="3:3" x14ac:dyDescent="0.2">
      <c r="C239" s="206"/>
    </row>
    <row r="240" spans="3:3" x14ac:dyDescent="0.2">
      <c r="C240" s="206"/>
    </row>
  </sheetData>
  <mergeCells count="7">
    <mergeCell ref="B2:L2"/>
    <mergeCell ref="C55:C56"/>
    <mergeCell ref="D55:D56"/>
    <mergeCell ref="E55:E56"/>
    <mergeCell ref="G55:G56"/>
    <mergeCell ref="H55:H56"/>
    <mergeCell ref="J55:J56"/>
  </mergeCells>
  <phoneticPr fontId="42" type="noConversion"/>
  <printOptions horizontalCentered="1" verticalCentered="1"/>
  <pageMargins left="0.39370078740157483" right="0.39370078740157483" top="0" bottom="0" header="0" footer="0"/>
  <pageSetup paperSize="9" scale="61" orientation="portrait" r:id="rId1"/>
  <headerFooter>
    <oddFooter>Page &amp;P of &amp;N</oddFooter>
  </headerFooter>
  <colBreaks count="1" manualBreakCount="1">
    <brk id="1"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8"/>
  <sheetViews>
    <sheetView view="pageBreakPreview" zoomScale="98" zoomScaleNormal="98" zoomScaleSheetLayoutView="98" zoomScalePageLayoutView="150" workbookViewId="0">
      <selection activeCell="D1" sqref="D1"/>
    </sheetView>
  </sheetViews>
  <sheetFormatPr defaultColWidth="8.5703125" defaultRowHeight="12.75" x14ac:dyDescent="0.2"/>
  <cols>
    <col min="1" max="1" width="1" customWidth="1"/>
    <col min="2" max="2" width="8.5703125" style="221"/>
    <col min="3" max="3" width="47" customWidth="1"/>
    <col min="4" max="4" width="10.42578125" customWidth="1"/>
    <col min="5" max="5" width="5.140625" style="204" customWidth="1"/>
    <col min="6" max="6" width="10.42578125" style="199" customWidth="1"/>
    <col min="8" max="8" width="9.42578125" customWidth="1"/>
    <col min="9" max="9" width="12" customWidth="1"/>
    <col min="10" max="10" width="3" customWidth="1"/>
    <col min="11" max="11" width="13.85546875" customWidth="1"/>
  </cols>
  <sheetData>
    <row r="1" spans="2:10" ht="13.5" thickBot="1" x14ac:dyDescent="0.25"/>
    <row r="2" spans="2:10" ht="15" customHeight="1" thickTop="1" x14ac:dyDescent="0.2">
      <c r="B2" s="600" t="s">
        <v>1229</v>
      </c>
      <c r="C2" s="601"/>
      <c r="D2" s="601"/>
      <c r="E2" s="601"/>
      <c r="F2" s="601"/>
      <c r="G2" s="601"/>
      <c r="H2" s="601"/>
      <c r="I2" s="602"/>
    </row>
    <row r="3" spans="2:10" x14ac:dyDescent="0.2">
      <c r="B3" s="273"/>
      <c r="C3" s="270"/>
      <c r="D3" s="270"/>
      <c r="E3" s="270"/>
      <c r="F3" s="272"/>
      <c r="G3" s="270"/>
      <c r="H3" s="270"/>
      <c r="I3" s="487"/>
    </row>
    <row r="4" spans="2:10" ht="12.75" customHeight="1" x14ac:dyDescent="0.2">
      <c r="B4" s="247"/>
      <c r="C4" s="227"/>
      <c r="D4" s="275" t="s">
        <v>225</v>
      </c>
      <c r="E4" s="276"/>
      <c r="F4" s="228" t="s">
        <v>482</v>
      </c>
      <c r="G4" s="229"/>
      <c r="H4" s="229"/>
      <c r="I4" s="230"/>
    </row>
    <row r="5" spans="2:10" x14ac:dyDescent="0.2">
      <c r="B5" s="231"/>
      <c r="C5" s="232"/>
      <c r="D5" s="277"/>
      <c r="E5" s="278"/>
      <c r="F5" s="233"/>
      <c r="G5" s="234"/>
      <c r="H5" s="234"/>
      <c r="I5" s="235"/>
    </row>
    <row r="6" spans="2:10" s="201" customFormat="1" ht="26.25" thickBot="1" x14ac:dyDescent="0.25">
      <c r="B6" s="312" t="s">
        <v>483</v>
      </c>
      <c r="C6" s="280" t="s">
        <v>484</v>
      </c>
      <c r="D6" s="280" t="s">
        <v>485</v>
      </c>
      <c r="E6" s="280" t="s">
        <v>486</v>
      </c>
      <c r="F6" s="280" t="s">
        <v>322</v>
      </c>
      <c r="G6" s="488" t="s">
        <v>163</v>
      </c>
      <c r="H6" s="488" t="s">
        <v>164</v>
      </c>
      <c r="I6" s="489" t="s">
        <v>490</v>
      </c>
    </row>
    <row r="7" spans="2:10" s="201" customFormat="1" ht="13.5" thickTop="1" x14ac:dyDescent="0.2">
      <c r="B7" s="284"/>
      <c r="C7" s="285"/>
      <c r="D7" s="285"/>
      <c r="E7" s="285"/>
      <c r="F7" s="442"/>
      <c r="G7" s="490"/>
      <c r="H7" s="490"/>
      <c r="I7" s="491"/>
    </row>
    <row r="8" spans="2:10" s="201" customFormat="1" x14ac:dyDescent="0.2">
      <c r="B8" s="284" t="s">
        <v>1212</v>
      </c>
      <c r="C8" s="425" t="s">
        <v>1211</v>
      </c>
      <c r="D8" s="285"/>
      <c r="E8" s="285"/>
      <c r="F8" s="442"/>
      <c r="G8" s="490"/>
      <c r="H8" s="490"/>
      <c r="I8" s="491"/>
    </row>
    <row r="9" spans="2:10" s="218" customFormat="1" x14ac:dyDescent="0.2">
      <c r="B9" s="289"/>
      <c r="C9" s="392"/>
      <c r="D9" s="339"/>
      <c r="E9" s="339"/>
      <c r="F9" s="441"/>
      <c r="G9" s="339"/>
      <c r="H9" s="339"/>
      <c r="I9" s="492"/>
    </row>
    <row r="10" spans="2:10" s="218" customFormat="1" ht="39" customHeight="1" x14ac:dyDescent="0.2">
      <c r="B10" s="289"/>
      <c r="C10" s="244" t="s">
        <v>1208</v>
      </c>
      <c r="D10" s="339"/>
      <c r="E10" s="339"/>
      <c r="F10" s="441"/>
      <c r="G10" s="339"/>
      <c r="H10" s="339"/>
      <c r="I10" s="492"/>
    </row>
    <row r="11" spans="2:10" s="218" customFormat="1" ht="102" x14ac:dyDescent="0.2">
      <c r="B11" s="289"/>
      <c r="C11" s="244" t="s">
        <v>1209</v>
      </c>
      <c r="D11" s="456"/>
      <c r="E11" s="339"/>
      <c r="F11" s="441"/>
      <c r="G11" s="339"/>
      <c r="H11" s="339"/>
      <c r="I11" s="492"/>
    </row>
    <row r="12" spans="2:10" s="218" customFormat="1" ht="12.75" customHeight="1" x14ac:dyDescent="0.2">
      <c r="B12" s="289"/>
      <c r="C12" s="244" t="s">
        <v>1210</v>
      </c>
      <c r="D12" s="456"/>
      <c r="E12" s="339"/>
      <c r="F12" s="441"/>
      <c r="G12" s="493"/>
      <c r="H12" s="494"/>
      <c r="I12" s="495"/>
      <c r="J12" s="201"/>
    </row>
    <row r="13" spans="2:10" s="218" customFormat="1" x14ac:dyDescent="0.2">
      <c r="B13" s="289"/>
      <c r="C13" s="479"/>
      <c r="D13" s="456"/>
      <c r="E13" s="339"/>
      <c r="F13" s="441"/>
      <c r="G13" s="339"/>
      <c r="H13" s="339"/>
      <c r="I13" s="492"/>
    </row>
    <row r="14" spans="2:10" s="218" customFormat="1" ht="41.25" customHeight="1" x14ac:dyDescent="0.2">
      <c r="B14" s="289"/>
      <c r="C14" s="323" t="s">
        <v>80</v>
      </c>
      <c r="D14" s="457"/>
      <c r="E14" s="339"/>
      <c r="F14" s="441"/>
      <c r="G14" s="339"/>
      <c r="H14" s="339"/>
      <c r="I14" s="492"/>
    </row>
    <row r="15" spans="2:10" s="218" customFormat="1" x14ac:dyDescent="0.2">
      <c r="B15" s="289"/>
      <c r="C15" s="479"/>
      <c r="D15" s="456"/>
      <c r="E15" s="339"/>
      <c r="F15" s="441"/>
      <c r="G15" s="339"/>
      <c r="H15" s="339"/>
      <c r="I15" s="492"/>
    </row>
    <row r="16" spans="2:10" s="218" customFormat="1" x14ac:dyDescent="0.2">
      <c r="B16" s="318" t="s">
        <v>1213</v>
      </c>
      <c r="C16" s="482" t="s">
        <v>1397</v>
      </c>
      <c r="D16" s="456"/>
      <c r="E16" s="361" t="s">
        <v>267</v>
      </c>
      <c r="F16" s="541" t="s">
        <v>1404</v>
      </c>
      <c r="G16" s="493"/>
      <c r="H16" s="444"/>
      <c r="I16" s="317"/>
      <c r="J16" s="201"/>
    </row>
    <row r="17" spans="2:11" s="218" customFormat="1" x14ac:dyDescent="0.2">
      <c r="B17" s="289"/>
      <c r="C17" s="479"/>
      <c r="D17" s="339"/>
      <c r="E17" s="339"/>
      <c r="F17" s="441"/>
      <c r="G17" s="496"/>
      <c r="H17" s="496"/>
      <c r="I17" s="492"/>
    </row>
    <row r="18" spans="2:11" s="218" customFormat="1" x14ac:dyDescent="0.2">
      <c r="B18" s="318" t="s">
        <v>1226</v>
      </c>
      <c r="C18" s="482" t="s">
        <v>1396</v>
      </c>
      <c r="D18" s="456"/>
      <c r="E18" s="361" t="s">
        <v>1214</v>
      </c>
      <c r="F18" s="541" t="s">
        <v>1404</v>
      </c>
      <c r="G18" s="547"/>
      <c r="H18" s="444"/>
      <c r="I18" s="317"/>
      <c r="J18" s="201"/>
    </row>
    <row r="19" spans="2:11" s="218" customFormat="1" x14ac:dyDescent="0.2">
      <c r="B19" s="289"/>
      <c r="C19" s="479"/>
      <c r="D19" s="339"/>
      <c r="E19" s="339"/>
      <c r="F19" s="441"/>
      <c r="G19" s="496"/>
      <c r="H19" s="496"/>
      <c r="I19" s="492"/>
    </row>
    <row r="20" spans="2:11" s="218" customFormat="1" ht="25.5" x14ac:dyDescent="0.2">
      <c r="B20" s="318" t="s">
        <v>1227</v>
      </c>
      <c r="C20" s="482" t="s">
        <v>1228</v>
      </c>
      <c r="D20" s="456"/>
      <c r="E20" s="361" t="s">
        <v>1214</v>
      </c>
      <c r="F20" s="541" t="s">
        <v>1404</v>
      </c>
      <c r="G20" s="493"/>
      <c r="H20" s="494"/>
      <c r="I20" s="317"/>
    </row>
    <row r="21" spans="2:11" s="218" customFormat="1" x14ac:dyDescent="0.2">
      <c r="B21" s="289"/>
      <c r="C21" s="340"/>
      <c r="D21" s="339"/>
      <c r="E21" s="339"/>
      <c r="F21" s="441"/>
      <c r="G21" s="496"/>
      <c r="H21" s="496"/>
      <c r="I21" s="492"/>
    </row>
    <row r="22" spans="2:11" s="218" customFormat="1" ht="13.5" thickBot="1" x14ac:dyDescent="0.25">
      <c r="B22" s="289"/>
      <c r="C22" s="340"/>
      <c r="D22" s="339"/>
      <c r="E22" s="339"/>
      <c r="F22" s="441"/>
      <c r="G22" s="496"/>
      <c r="H22" s="496"/>
      <c r="I22" s="492"/>
    </row>
    <row r="23" spans="2:11" s="218" customFormat="1" ht="13.5" thickTop="1" x14ac:dyDescent="0.2">
      <c r="B23" s="497"/>
      <c r="C23" s="611"/>
      <c r="D23" s="611"/>
      <c r="E23" s="611"/>
      <c r="F23" s="638"/>
      <c r="G23" s="611"/>
      <c r="H23" s="611"/>
      <c r="I23" s="327"/>
      <c r="K23" s="503"/>
    </row>
    <row r="24" spans="2:11" s="218" customFormat="1" ht="13.5" thickBot="1" x14ac:dyDescent="0.25">
      <c r="B24" s="498"/>
      <c r="C24" s="612"/>
      <c r="D24" s="612"/>
      <c r="E24" s="612"/>
      <c r="F24" s="639"/>
      <c r="G24" s="612"/>
      <c r="H24" s="612"/>
      <c r="I24" s="217"/>
    </row>
    <row r="25" spans="2:11" ht="13.5" thickTop="1" x14ac:dyDescent="0.2">
      <c r="C25" s="206"/>
    </row>
    <row r="26" spans="2:11" x14ac:dyDescent="0.2">
      <c r="C26" s="206"/>
    </row>
    <row r="27" spans="2:11" x14ac:dyDescent="0.2">
      <c r="C27" s="206"/>
    </row>
    <row r="28" spans="2:11" x14ac:dyDescent="0.2">
      <c r="C28" s="206"/>
    </row>
    <row r="29" spans="2:11" x14ac:dyDescent="0.2">
      <c r="C29" s="206"/>
    </row>
    <row r="30" spans="2:11" x14ac:dyDescent="0.2">
      <c r="C30" s="206"/>
    </row>
    <row r="31" spans="2:11" x14ac:dyDescent="0.2">
      <c r="C31" s="206"/>
    </row>
    <row r="32" spans="2:11" x14ac:dyDescent="0.2">
      <c r="C32" s="206"/>
    </row>
    <row r="33" spans="3:3" x14ac:dyDescent="0.2">
      <c r="C33" s="206"/>
    </row>
    <row r="34" spans="3:3" x14ac:dyDescent="0.2">
      <c r="C34" s="206"/>
    </row>
    <row r="35" spans="3:3" x14ac:dyDescent="0.2">
      <c r="C35" s="206"/>
    </row>
    <row r="36" spans="3:3" x14ac:dyDescent="0.2">
      <c r="C36" s="206"/>
    </row>
    <row r="37" spans="3:3" x14ac:dyDescent="0.2">
      <c r="C37" s="206"/>
    </row>
    <row r="38" spans="3:3" x14ac:dyDescent="0.2">
      <c r="C38" s="206"/>
    </row>
    <row r="39" spans="3:3" x14ac:dyDescent="0.2">
      <c r="C39" s="206"/>
    </row>
    <row r="40" spans="3:3" x14ac:dyDescent="0.2">
      <c r="C40" s="206"/>
    </row>
    <row r="41" spans="3:3" x14ac:dyDescent="0.2">
      <c r="C41" s="206"/>
    </row>
    <row r="42" spans="3:3" x14ac:dyDescent="0.2">
      <c r="C42" s="206"/>
    </row>
    <row r="43" spans="3:3" x14ac:dyDescent="0.2">
      <c r="C43" s="206"/>
    </row>
    <row r="44" spans="3:3" x14ac:dyDescent="0.2">
      <c r="C44" s="206"/>
    </row>
    <row r="45" spans="3:3" x14ac:dyDescent="0.2">
      <c r="C45" s="206"/>
    </row>
    <row r="46" spans="3:3" x14ac:dyDescent="0.2">
      <c r="C46" s="206"/>
    </row>
    <row r="47" spans="3:3" x14ac:dyDescent="0.2">
      <c r="C47" s="206"/>
    </row>
    <row r="48" spans="3:3" x14ac:dyDescent="0.2">
      <c r="C48" s="206"/>
    </row>
    <row r="49" spans="3:3" x14ac:dyDescent="0.2">
      <c r="C49" s="206"/>
    </row>
    <row r="50" spans="3:3" x14ac:dyDescent="0.2">
      <c r="C50" s="206"/>
    </row>
    <row r="51" spans="3:3" x14ac:dyDescent="0.2">
      <c r="C51" s="206"/>
    </row>
    <row r="52" spans="3:3" x14ac:dyDescent="0.2">
      <c r="C52" s="206"/>
    </row>
    <row r="53" spans="3:3" x14ac:dyDescent="0.2">
      <c r="C53" s="206"/>
    </row>
    <row r="54" spans="3:3" x14ac:dyDescent="0.2">
      <c r="C54" s="206"/>
    </row>
    <row r="55" spans="3:3" x14ac:dyDescent="0.2">
      <c r="C55" s="206"/>
    </row>
    <row r="56" spans="3:3" x14ac:dyDescent="0.2">
      <c r="C56" s="206"/>
    </row>
    <row r="57" spans="3:3" x14ac:dyDescent="0.2">
      <c r="C57" s="206"/>
    </row>
    <row r="58" spans="3:3" x14ac:dyDescent="0.2">
      <c r="C58" s="206"/>
    </row>
    <row r="59" spans="3:3" x14ac:dyDescent="0.2">
      <c r="C59" s="206"/>
    </row>
    <row r="60" spans="3:3" x14ac:dyDescent="0.2">
      <c r="C60" s="206"/>
    </row>
    <row r="61" spans="3:3" x14ac:dyDescent="0.2">
      <c r="C61" s="206"/>
    </row>
    <row r="62" spans="3:3" x14ac:dyDescent="0.2">
      <c r="C62" s="206"/>
    </row>
    <row r="63" spans="3:3" x14ac:dyDescent="0.2">
      <c r="C63" s="206"/>
    </row>
    <row r="64" spans="3:3" x14ac:dyDescent="0.2">
      <c r="C64" s="206"/>
    </row>
    <row r="65" spans="3:3" x14ac:dyDescent="0.2">
      <c r="C65" s="206"/>
    </row>
    <row r="66" spans="3:3" x14ac:dyDescent="0.2">
      <c r="C66" s="206"/>
    </row>
    <row r="67" spans="3:3" x14ac:dyDescent="0.2">
      <c r="C67" s="206"/>
    </row>
    <row r="68" spans="3:3" x14ac:dyDescent="0.2">
      <c r="C68" s="206"/>
    </row>
    <row r="69" spans="3:3" x14ac:dyDescent="0.2">
      <c r="C69" s="206"/>
    </row>
    <row r="70" spans="3:3" x14ac:dyDescent="0.2">
      <c r="C70" s="206"/>
    </row>
    <row r="71" spans="3:3" x14ac:dyDescent="0.2">
      <c r="C71" s="206"/>
    </row>
    <row r="72" spans="3:3" x14ac:dyDescent="0.2">
      <c r="C72" s="206"/>
    </row>
    <row r="73" spans="3:3" x14ac:dyDescent="0.2">
      <c r="C73" s="206"/>
    </row>
    <row r="74" spans="3:3" x14ac:dyDescent="0.2">
      <c r="C74" s="206"/>
    </row>
    <row r="75" spans="3:3" x14ac:dyDescent="0.2">
      <c r="C75" s="206"/>
    </row>
    <row r="76" spans="3:3" x14ac:dyDescent="0.2">
      <c r="C76" s="206"/>
    </row>
    <row r="77" spans="3:3" x14ac:dyDescent="0.2">
      <c r="C77" s="206"/>
    </row>
    <row r="78" spans="3:3" x14ac:dyDescent="0.2">
      <c r="C78" s="206"/>
    </row>
    <row r="79" spans="3:3" x14ac:dyDescent="0.2">
      <c r="C79" s="206"/>
    </row>
    <row r="80" spans="3:3" x14ac:dyDescent="0.2">
      <c r="C80" s="206"/>
    </row>
    <row r="81" spans="3:3" x14ac:dyDescent="0.2">
      <c r="C81" s="206"/>
    </row>
    <row r="82" spans="3:3" x14ac:dyDescent="0.2">
      <c r="C82" s="206"/>
    </row>
    <row r="83" spans="3:3" x14ac:dyDescent="0.2">
      <c r="C83" s="206"/>
    </row>
    <row r="84" spans="3:3" x14ac:dyDescent="0.2">
      <c r="C84" s="206"/>
    </row>
    <row r="85" spans="3:3" x14ac:dyDescent="0.2">
      <c r="C85" s="206"/>
    </row>
    <row r="86" spans="3:3" x14ac:dyDescent="0.2">
      <c r="C86" s="206"/>
    </row>
    <row r="87" spans="3:3" x14ac:dyDescent="0.2">
      <c r="C87" s="206"/>
    </row>
    <row r="88" spans="3:3" x14ac:dyDescent="0.2">
      <c r="C88" s="206"/>
    </row>
    <row r="89" spans="3:3" x14ac:dyDescent="0.2">
      <c r="C89" s="206"/>
    </row>
    <row r="90" spans="3:3" x14ac:dyDescent="0.2">
      <c r="C90" s="206"/>
    </row>
    <row r="91" spans="3:3" x14ac:dyDescent="0.2">
      <c r="C91" s="206"/>
    </row>
    <row r="92" spans="3:3" x14ac:dyDescent="0.2">
      <c r="C92" s="206"/>
    </row>
    <row r="93" spans="3:3" x14ac:dyDescent="0.2">
      <c r="C93" s="206"/>
    </row>
    <row r="94" spans="3:3" x14ac:dyDescent="0.2">
      <c r="C94" s="206"/>
    </row>
    <row r="95" spans="3:3" x14ac:dyDescent="0.2">
      <c r="C95" s="206"/>
    </row>
    <row r="96" spans="3:3" x14ac:dyDescent="0.2">
      <c r="C96" s="206"/>
    </row>
    <row r="97" spans="3:3" x14ac:dyDescent="0.2">
      <c r="C97" s="206"/>
    </row>
    <row r="98" spans="3:3" x14ac:dyDescent="0.2">
      <c r="C98" s="206"/>
    </row>
    <row r="99" spans="3:3" x14ac:dyDescent="0.2">
      <c r="C99" s="206"/>
    </row>
    <row r="100" spans="3:3" x14ac:dyDescent="0.2">
      <c r="C100" s="206"/>
    </row>
    <row r="101" spans="3:3" x14ac:dyDescent="0.2">
      <c r="C101" s="206"/>
    </row>
    <row r="102" spans="3:3" x14ac:dyDescent="0.2">
      <c r="C102" s="206"/>
    </row>
    <row r="103" spans="3:3" x14ac:dyDescent="0.2">
      <c r="C103" s="206"/>
    </row>
    <row r="104" spans="3:3" x14ac:dyDescent="0.2">
      <c r="C104" s="206"/>
    </row>
    <row r="105" spans="3:3" x14ac:dyDescent="0.2">
      <c r="C105" s="206"/>
    </row>
    <row r="106" spans="3:3" x14ac:dyDescent="0.2">
      <c r="C106" s="206"/>
    </row>
    <row r="107" spans="3:3" x14ac:dyDescent="0.2">
      <c r="C107" s="206"/>
    </row>
    <row r="108" spans="3:3" x14ac:dyDescent="0.2">
      <c r="C108" s="206"/>
    </row>
    <row r="109" spans="3:3" x14ac:dyDescent="0.2">
      <c r="C109" s="206"/>
    </row>
    <row r="110" spans="3:3" x14ac:dyDescent="0.2">
      <c r="C110" s="206"/>
    </row>
    <row r="111" spans="3:3" x14ac:dyDescent="0.2">
      <c r="C111" s="206"/>
    </row>
    <row r="112" spans="3:3" x14ac:dyDescent="0.2">
      <c r="C112" s="206"/>
    </row>
    <row r="113" spans="3:3" x14ac:dyDescent="0.2">
      <c r="C113" s="206"/>
    </row>
    <row r="114" spans="3:3" x14ac:dyDescent="0.2">
      <c r="C114" s="206"/>
    </row>
    <row r="115" spans="3:3" x14ac:dyDescent="0.2">
      <c r="C115" s="206"/>
    </row>
    <row r="116" spans="3:3" x14ac:dyDescent="0.2">
      <c r="C116" s="206"/>
    </row>
    <row r="117" spans="3:3" x14ac:dyDescent="0.2">
      <c r="C117" s="206"/>
    </row>
    <row r="118" spans="3:3" x14ac:dyDescent="0.2">
      <c r="C118" s="206"/>
    </row>
    <row r="119" spans="3:3" x14ac:dyDescent="0.2">
      <c r="C119" s="206"/>
    </row>
    <row r="120" spans="3:3" x14ac:dyDescent="0.2">
      <c r="C120" s="206"/>
    </row>
    <row r="121" spans="3:3" x14ac:dyDescent="0.2">
      <c r="C121" s="206"/>
    </row>
    <row r="122" spans="3:3" x14ac:dyDescent="0.2">
      <c r="C122" s="206"/>
    </row>
    <row r="123" spans="3:3" x14ac:dyDescent="0.2">
      <c r="C123" s="206"/>
    </row>
    <row r="124" spans="3:3" x14ac:dyDescent="0.2">
      <c r="C124" s="206"/>
    </row>
    <row r="125" spans="3:3" x14ac:dyDescent="0.2">
      <c r="C125" s="206"/>
    </row>
    <row r="126" spans="3:3" x14ac:dyDescent="0.2">
      <c r="C126" s="206"/>
    </row>
    <row r="127" spans="3:3" x14ac:dyDescent="0.2">
      <c r="C127" s="206"/>
    </row>
    <row r="128" spans="3:3" x14ac:dyDescent="0.2">
      <c r="C128" s="206"/>
    </row>
    <row r="129" spans="3:3" x14ac:dyDescent="0.2">
      <c r="C129" s="206"/>
    </row>
    <row r="130" spans="3:3" x14ac:dyDescent="0.2">
      <c r="C130" s="206"/>
    </row>
    <row r="131" spans="3:3" x14ac:dyDescent="0.2">
      <c r="C131" s="206"/>
    </row>
    <row r="132" spans="3:3" x14ac:dyDescent="0.2">
      <c r="C132" s="206"/>
    </row>
    <row r="133" spans="3:3" x14ac:dyDescent="0.2">
      <c r="C133" s="206"/>
    </row>
    <row r="134" spans="3:3" x14ac:dyDescent="0.2">
      <c r="C134" s="206"/>
    </row>
    <row r="135" spans="3:3" x14ac:dyDescent="0.2">
      <c r="C135" s="206"/>
    </row>
    <row r="136" spans="3:3" x14ac:dyDescent="0.2">
      <c r="C136" s="206"/>
    </row>
    <row r="137" spans="3:3" x14ac:dyDescent="0.2">
      <c r="C137" s="206"/>
    </row>
    <row r="138" spans="3:3" x14ac:dyDescent="0.2">
      <c r="C138" s="206"/>
    </row>
    <row r="139" spans="3:3" x14ac:dyDescent="0.2">
      <c r="C139" s="206"/>
    </row>
    <row r="140" spans="3:3" x14ac:dyDescent="0.2">
      <c r="C140" s="206"/>
    </row>
    <row r="141" spans="3:3" x14ac:dyDescent="0.2">
      <c r="C141" s="206"/>
    </row>
    <row r="142" spans="3:3" x14ac:dyDescent="0.2">
      <c r="C142" s="206"/>
    </row>
    <row r="143" spans="3:3" x14ac:dyDescent="0.2">
      <c r="C143" s="206"/>
    </row>
    <row r="144" spans="3:3" x14ac:dyDescent="0.2">
      <c r="C144" s="206"/>
    </row>
    <row r="145" spans="3:3" x14ac:dyDescent="0.2">
      <c r="C145" s="206"/>
    </row>
    <row r="146" spans="3:3" x14ac:dyDescent="0.2">
      <c r="C146" s="206"/>
    </row>
    <row r="147" spans="3:3" x14ac:dyDescent="0.2">
      <c r="C147" s="206"/>
    </row>
    <row r="148" spans="3:3" x14ac:dyDescent="0.2">
      <c r="C148" s="206"/>
    </row>
    <row r="149" spans="3:3" x14ac:dyDescent="0.2">
      <c r="C149" s="206"/>
    </row>
    <row r="150" spans="3:3" x14ac:dyDescent="0.2">
      <c r="C150" s="206"/>
    </row>
    <row r="151" spans="3:3" x14ac:dyDescent="0.2">
      <c r="C151" s="206"/>
    </row>
    <row r="152" spans="3:3" x14ac:dyDescent="0.2">
      <c r="C152" s="206"/>
    </row>
    <row r="153" spans="3:3" x14ac:dyDescent="0.2">
      <c r="C153" s="206"/>
    </row>
    <row r="154" spans="3:3" x14ac:dyDescent="0.2">
      <c r="C154" s="206"/>
    </row>
    <row r="155" spans="3:3" x14ac:dyDescent="0.2">
      <c r="C155" s="206"/>
    </row>
    <row r="156" spans="3:3" x14ac:dyDescent="0.2">
      <c r="C156" s="206"/>
    </row>
    <row r="157" spans="3:3" x14ac:dyDescent="0.2">
      <c r="C157" s="206"/>
    </row>
    <row r="158" spans="3:3" x14ac:dyDescent="0.2">
      <c r="C158" s="206"/>
    </row>
    <row r="159" spans="3:3" x14ac:dyDescent="0.2">
      <c r="C159" s="206"/>
    </row>
    <row r="160" spans="3:3" x14ac:dyDescent="0.2">
      <c r="C160" s="206"/>
    </row>
    <row r="161" spans="3:3" x14ac:dyDescent="0.2">
      <c r="C161" s="206"/>
    </row>
    <row r="162" spans="3:3" x14ac:dyDescent="0.2">
      <c r="C162" s="206"/>
    </row>
    <row r="163" spans="3:3" x14ac:dyDescent="0.2">
      <c r="C163" s="206"/>
    </row>
    <row r="164" spans="3:3" x14ac:dyDescent="0.2">
      <c r="C164" s="206"/>
    </row>
    <row r="165" spans="3:3" x14ac:dyDescent="0.2">
      <c r="C165" s="206"/>
    </row>
    <row r="166" spans="3:3" x14ac:dyDescent="0.2">
      <c r="C166" s="206"/>
    </row>
    <row r="167" spans="3:3" x14ac:dyDescent="0.2">
      <c r="C167" s="206"/>
    </row>
    <row r="168" spans="3:3" x14ac:dyDescent="0.2">
      <c r="C168" s="206"/>
    </row>
    <row r="169" spans="3:3" x14ac:dyDescent="0.2">
      <c r="C169" s="206"/>
    </row>
    <row r="170" spans="3:3" x14ac:dyDescent="0.2">
      <c r="C170" s="206"/>
    </row>
    <row r="171" spans="3:3" x14ac:dyDescent="0.2">
      <c r="C171" s="206"/>
    </row>
    <row r="172" spans="3:3" x14ac:dyDescent="0.2">
      <c r="C172" s="206"/>
    </row>
    <row r="173" spans="3:3" x14ac:dyDescent="0.2">
      <c r="C173" s="206"/>
    </row>
    <row r="174" spans="3:3" x14ac:dyDescent="0.2">
      <c r="C174" s="206"/>
    </row>
    <row r="175" spans="3:3" x14ac:dyDescent="0.2">
      <c r="C175" s="206"/>
    </row>
    <row r="176" spans="3:3" x14ac:dyDescent="0.2">
      <c r="C176" s="206"/>
    </row>
    <row r="177" spans="3:3" x14ac:dyDescent="0.2">
      <c r="C177" s="206"/>
    </row>
    <row r="178" spans="3:3" x14ac:dyDescent="0.2">
      <c r="C178" s="206"/>
    </row>
    <row r="179" spans="3:3" x14ac:dyDescent="0.2">
      <c r="C179" s="206"/>
    </row>
    <row r="180" spans="3:3" x14ac:dyDescent="0.2">
      <c r="C180" s="206"/>
    </row>
    <row r="181" spans="3:3" x14ac:dyDescent="0.2">
      <c r="C181" s="206"/>
    </row>
    <row r="182" spans="3:3" x14ac:dyDescent="0.2">
      <c r="C182" s="206"/>
    </row>
    <row r="183" spans="3:3" x14ac:dyDescent="0.2">
      <c r="C183" s="206"/>
    </row>
    <row r="184" spans="3:3" x14ac:dyDescent="0.2">
      <c r="C184" s="206"/>
    </row>
    <row r="185" spans="3:3" x14ac:dyDescent="0.2">
      <c r="C185" s="206"/>
    </row>
    <row r="186" spans="3:3" x14ac:dyDescent="0.2">
      <c r="C186" s="206"/>
    </row>
    <row r="187" spans="3:3" x14ac:dyDescent="0.2">
      <c r="C187" s="206"/>
    </row>
    <row r="188" spans="3:3" x14ac:dyDescent="0.2">
      <c r="C188" s="206"/>
    </row>
    <row r="189" spans="3:3" x14ac:dyDescent="0.2">
      <c r="C189" s="206"/>
    </row>
    <row r="190" spans="3:3" x14ac:dyDescent="0.2">
      <c r="C190" s="206"/>
    </row>
    <row r="191" spans="3:3" x14ac:dyDescent="0.2">
      <c r="C191" s="206"/>
    </row>
    <row r="192" spans="3:3" x14ac:dyDescent="0.2">
      <c r="C192" s="206"/>
    </row>
    <row r="193" spans="3:3" x14ac:dyDescent="0.2">
      <c r="C193" s="206"/>
    </row>
    <row r="194" spans="3:3" x14ac:dyDescent="0.2">
      <c r="C194" s="206"/>
    </row>
    <row r="195" spans="3:3" x14ac:dyDescent="0.2">
      <c r="C195" s="206"/>
    </row>
    <row r="196" spans="3:3" x14ac:dyDescent="0.2">
      <c r="C196" s="206"/>
    </row>
    <row r="197" spans="3:3" x14ac:dyDescent="0.2">
      <c r="C197" s="206"/>
    </row>
    <row r="198" spans="3:3" x14ac:dyDescent="0.2">
      <c r="C198" s="206"/>
    </row>
    <row r="199" spans="3:3" x14ac:dyDescent="0.2">
      <c r="C199" s="206"/>
    </row>
    <row r="200" spans="3:3" x14ac:dyDescent="0.2">
      <c r="C200" s="206"/>
    </row>
    <row r="201" spans="3:3" x14ac:dyDescent="0.2">
      <c r="C201" s="206"/>
    </row>
    <row r="202" spans="3:3" x14ac:dyDescent="0.2">
      <c r="C202" s="206"/>
    </row>
    <row r="203" spans="3:3" x14ac:dyDescent="0.2">
      <c r="C203" s="206"/>
    </row>
    <row r="204" spans="3:3" x14ac:dyDescent="0.2">
      <c r="C204" s="206"/>
    </row>
    <row r="205" spans="3:3" x14ac:dyDescent="0.2">
      <c r="C205" s="206"/>
    </row>
    <row r="206" spans="3:3" x14ac:dyDescent="0.2">
      <c r="C206" s="206"/>
    </row>
    <row r="207" spans="3:3" x14ac:dyDescent="0.2">
      <c r="C207" s="206"/>
    </row>
    <row r="208" spans="3:3" x14ac:dyDescent="0.2">
      <c r="C208" s="206"/>
    </row>
  </sheetData>
  <mergeCells count="7">
    <mergeCell ref="B2:I2"/>
    <mergeCell ref="C23:C24"/>
    <mergeCell ref="D23:D24"/>
    <mergeCell ref="E23:E24"/>
    <mergeCell ref="F23:F24"/>
    <mergeCell ref="G23:G24"/>
    <mergeCell ref="H23:H24"/>
  </mergeCells>
  <phoneticPr fontId="11" type="noConversion"/>
  <printOptions horizontalCentered="1" verticalCentered="1"/>
  <pageMargins left="0.39370078740157483" right="0.39370078740157483" top="0" bottom="0" header="0" footer="0"/>
  <pageSetup paperSize="9" scale="87" orientation="portrait" r:id="rId1"/>
  <headerFooter>
    <oddFooter>Page &amp;P of &amp;N</oddFooter>
  </headerFooter>
  <colBreaks count="1" manualBreakCount="1">
    <brk id="1"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LINK LINE BOM</vt:lpstr>
      <vt:lpstr>LINK LINE BOMS</vt:lpstr>
      <vt:lpstr>1 P&amp;G</vt:lpstr>
      <vt:lpstr>2 MV transformers, etc</vt:lpstr>
      <vt:lpstr>3 MV overhead</vt:lpstr>
      <vt:lpstr>4 LV Overhead</vt:lpstr>
      <vt:lpstr>5 Overhead support</vt:lpstr>
      <vt:lpstr>6 House conn</vt:lpstr>
      <vt:lpstr>7 Dismantling</vt:lpstr>
      <vt:lpstr>Summary</vt:lpstr>
      <vt:lpstr>'1 P&amp;G'!Print_Area</vt:lpstr>
      <vt:lpstr>'4 LV Overhead'!Print_Area</vt:lpstr>
      <vt:lpstr>'5 Overhead support'!Print_Area</vt:lpstr>
      <vt:lpstr>'6 House conn'!Print_Area</vt:lpstr>
      <vt:lpstr>'7 Dismantling'!Print_Area</vt:lpstr>
    </vt:vector>
  </TitlesOfParts>
  <Company>tcs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Hannes</dc:creator>
  <cp:lastModifiedBy>Nondumiso Nkosi</cp:lastModifiedBy>
  <cp:lastPrinted>2023-03-09T19:49:01Z</cp:lastPrinted>
  <dcterms:created xsi:type="dcterms:W3CDTF">2000-02-18T15:26:15Z</dcterms:created>
  <dcterms:modified xsi:type="dcterms:W3CDTF">2023-03-13T06:06:39Z</dcterms:modified>
</cp:coreProperties>
</file>